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หัสนีย์\1หัสนีย์\2569\"/>
    </mc:Choice>
  </mc:AlternateContent>
  <xr:revisionPtr revIDLastSave="0" documentId="13_ncr:1_{4BFA2ADD-45F4-4517-A7D8-4A623EA3AAF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From 69" sheetId="1" r:id="rId1"/>
    <sheet name="From 69 (โครงการยุทธศาสตร์)" sheetId="9" r:id="rId2"/>
    <sheet name="โครงการ งน.69" sheetId="7" r:id="rId3"/>
    <sheet name="โครงการ งปม.69" sheetId="8" r:id="rId4"/>
    <sheet name="Sheet1 (2)" sheetId="4" state="hidden" r:id="rId5"/>
    <sheet name="Sheet2" sheetId="2" state="hidden" r:id="rId6"/>
    <sheet name="Sheet3" sheetId="3" state="hidden" r:id="rId7"/>
  </sheets>
  <externalReferences>
    <externalReference r:id="rId8"/>
    <externalReference r:id="rId9"/>
    <externalReference r:id="rId10"/>
  </externalReferences>
  <definedNames>
    <definedName name="_GoBack" localSheetId="0">'From 69'!$A$9</definedName>
    <definedName name="_GoBack" localSheetId="1">'From 69 (โครงการยุทธศาสตร์)'!$A$9</definedName>
    <definedName name="_GoBack" localSheetId="4">'Sheet1 (2)'!$A$9</definedName>
  </definedNames>
  <calcPr calcId="181029"/>
</workbook>
</file>

<file path=xl/calcChain.xml><?xml version="1.0" encoding="utf-8"?>
<calcChain xmlns="http://schemas.openxmlformats.org/spreadsheetml/2006/main">
  <c r="G110" i="8" l="1"/>
  <c r="G109" i="8" s="1"/>
  <c r="G105" i="8" s="1"/>
  <c r="G104" i="8" s="1"/>
  <c r="L109" i="8"/>
  <c r="K109" i="8"/>
  <c r="J109" i="8"/>
  <c r="I109" i="8"/>
  <c r="H109" i="8"/>
  <c r="F109" i="8"/>
  <c r="F105" i="8" s="1"/>
  <c r="F104" i="8" s="1"/>
  <c r="E109" i="8"/>
  <c r="D109" i="8"/>
  <c r="C109" i="8"/>
  <c r="C105" i="8" s="1"/>
  <c r="C104" i="8" s="1"/>
  <c r="M108" i="8"/>
  <c r="G108" i="8"/>
  <c r="G107" i="8"/>
  <c r="M107" i="8" s="1"/>
  <c r="M106" i="8" s="1"/>
  <c r="L106" i="8"/>
  <c r="L105" i="8" s="1"/>
  <c r="L104" i="8" s="1"/>
  <c r="K106" i="8"/>
  <c r="J106" i="8"/>
  <c r="I106" i="8"/>
  <c r="I105" i="8" s="1"/>
  <c r="I104" i="8" s="1"/>
  <c r="H106" i="8"/>
  <c r="H105" i="8" s="1"/>
  <c r="H104" i="8" s="1"/>
  <c r="G106" i="8"/>
  <c r="F106" i="8"/>
  <c r="E106" i="8"/>
  <c r="E105" i="8" s="1"/>
  <c r="E104" i="8" s="1"/>
  <c r="D106" i="8"/>
  <c r="C106" i="8"/>
  <c r="K105" i="8"/>
  <c r="K104" i="8" s="1"/>
  <c r="J105" i="8"/>
  <c r="D105" i="8"/>
  <c r="D104" i="8" s="1"/>
  <c r="J104" i="8"/>
  <c r="M103" i="8"/>
  <c r="M102" i="8" s="1"/>
  <c r="G103" i="8"/>
  <c r="L102" i="8"/>
  <c r="K102" i="8"/>
  <c r="J102" i="8"/>
  <c r="I102" i="8"/>
  <c r="H102" i="8"/>
  <c r="G102" i="8"/>
  <c r="F102" i="8"/>
  <c r="E102" i="8"/>
  <c r="D102" i="8"/>
  <c r="C102" i="8"/>
  <c r="G101" i="8"/>
  <c r="M101" i="8" s="1"/>
  <c r="M100" i="8" s="1"/>
  <c r="L100" i="8"/>
  <c r="K100" i="8"/>
  <c r="J100" i="8"/>
  <c r="I100" i="8"/>
  <c r="H100" i="8"/>
  <c r="H88" i="8" s="1"/>
  <c r="H87" i="8" s="1"/>
  <c r="G100" i="8"/>
  <c r="F100" i="8"/>
  <c r="E100" i="8"/>
  <c r="E88" i="8" s="1"/>
  <c r="E87" i="8" s="1"/>
  <c r="D100" i="8"/>
  <c r="C100" i="8"/>
  <c r="M99" i="8"/>
  <c r="G99" i="8"/>
  <c r="M98" i="8"/>
  <c r="G98" i="8"/>
  <c r="G97" i="8"/>
  <c r="M97" i="8" s="1"/>
  <c r="M96" i="8"/>
  <c r="G96" i="8"/>
  <c r="G95" i="8"/>
  <c r="M95" i="8" s="1"/>
  <c r="M94" i="8"/>
  <c r="G94" i="8"/>
  <c r="M93" i="8"/>
  <c r="G93" i="8"/>
  <c r="M92" i="8"/>
  <c r="G92" i="8"/>
  <c r="G91" i="8"/>
  <c r="G89" i="8" s="1"/>
  <c r="G88" i="8" s="1"/>
  <c r="G87" i="8" s="1"/>
  <c r="M90" i="8"/>
  <c r="G90" i="8"/>
  <c r="L89" i="8"/>
  <c r="L88" i="8" s="1"/>
  <c r="L87" i="8" s="1"/>
  <c r="K89" i="8"/>
  <c r="J89" i="8"/>
  <c r="I89" i="8"/>
  <c r="I88" i="8" s="1"/>
  <c r="I87" i="8" s="1"/>
  <c r="H89" i="8"/>
  <c r="F89" i="8"/>
  <c r="E89" i="8"/>
  <c r="D89" i="8"/>
  <c r="D88" i="8" s="1"/>
  <c r="D87" i="8" s="1"/>
  <c r="C89" i="8"/>
  <c r="C88" i="8" s="1"/>
  <c r="C87" i="8" s="1"/>
  <c r="K88" i="8"/>
  <c r="K87" i="8" s="1"/>
  <c r="J88" i="8"/>
  <c r="F88" i="8"/>
  <c r="F87" i="8" s="1"/>
  <c r="J87" i="8"/>
  <c r="G86" i="8"/>
  <c r="G85" i="8" s="1"/>
  <c r="L85" i="8"/>
  <c r="K85" i="8"/>
  <c r="J85" i="8"/>
  <c r="I85" i="8"/>
  <c r="H85" i="8"/>
  <c r="F85" i="8"/>
  <c r="E85" i="8"/>
  <c r="D85" i="8"/>
  <c r="C85" i="8"/>
  <c r="C50" i="8" s="1"/>
  <c r="M84" i="8"/>
  <c r="G84" i="8"/>
  <c r="G83" i="8"/>
  <c r="M83" i="8" s="1"/>
  <c r="M82" i="8"/>
  <c r="G82" i="8"/>
  <c r="M81" i="8"/>
  <c r="G81" i="8"/>
  <c r="M80" i="8"/>
  <c r="G80" i="8"/>
  <c r="G79" i="8"/>
  <c r="G77" i="8" s="1"/>
  <c r="M78" i="8"/>
  <c r="G78" i="8"/>
  <c r="L77" i="8"/>
  <c r="K77" i="8"/>
  <c r="J77" i="8"/>
  <c r="I77" i="8"/>
  <c r="H77" i="8"/>
  <c r="F77" i="8"/>
  <c r="E77" i="8"/>
  <c r="D77" i="8"/>
  <c r="C77" i="8"/>
  <c r="G76" i="8"/>
  <c r="M76" i="8" s="1"/>
  <c r="M75" i="8"/>
  <c r="G75" i="8"/>
  <c r="G74" i="8"/>
  <c r="M74" i="8" s="1"/>
  <c r="G73" i="8"/>
  <c r="M73" i="8" s="1"/>
  <c r="G72" i="8"/>
  <c r="M72" i="8" s="1"/>
  <c r="G71" i="8"/>
  <c r="G68" i="8" s="1"/>
  <c r="G70" i="8"/>
  <c r="M70" i="8" s="1"/>
  <c r="M69" i="8"/>
  <c r="G69" i="8"/>
  <c r="L68" i="8"/>
  <c r="K68" i="8"/>
  <c r="J68" i="8"/>
  <c r="I68" i="8"/>
  <c r="H68" i="8"/>
  <c r="F68" i="8"/>
  <c r="E68" i="8"/>
  <c r="D68" i="8"/>
  <c r="C68" i="8"/>
  <c r="M67" i="8"/>
  <c r="G67" i="8"/>
  <c r="M66" i="8"/>
  <c r="G66" i="8"/>
  <c r="M65" i="8"/>
  <c r="L65" i="8"/>
  <c r="K65" i="8"/>
  <c r="J65" i="8"/>
  <c r="I65" i="8"/>
  <c r="H65" i="8"/>
  <c r="G65" i="8"/>
  <c r="F65" i="8"/>
  <c r="E65" i="8"/>
  <c r="D65" i="8"/>
  <c r="C65" i="8"/>
  <c r="G64" i="8"/>
  <c r="M64" i="8" s="1"/>
  <c r="G63" i="8"/>
  <c r="M63" i="8" s="1"/>
  <c r="G62" i="8"/>
  <c r="M62" i="8" s="1"/>
  <c r="G61" i="8"/>
  <c r="M61" i="8" s="1"/>
  <c r="M60" i="8"/>
  <c r="G60" i="8"/>
  <c r="G59" i="8"/>
  <c r="M59" i="8" s="1"/>
  <c r="G58" i="8"/>
  <c r="M58" i="8" s="1"/>
  <c r="G57" i="8"/>
  <c r="M57" i="8" s="1"/>
  <c r="G56" i="8"/>
  <c r="M56" i="8" s="1"/>
  <c r="G55" i="8"/>
  <c r="M55" i="8" s="1"/>
  <c r="M54" i="8"/>
  <c r="G54" i="8"/>
  <c r="G53" i="8"/>
  <c r="M53" i="8" s="1"/>
  <c r="G52" i="8"/>
  <c r="M52" i="8" s="1"/>
  <c r="L51" i="8"/>
  <c r="K51" i="8"/>
  <c r="J51" i="8"/>
  <c r="J50" i="8" s="1"/>
  <c r="I51" i="8"/>
  <c r="H51" i="8"/>
  <c r="F51" i="8"/>
  <c r="E51" i="8"/>
  <c r="D51" i="8"/>
  <c r="D50" i="8" s="1"/>
  <c r="C51" i="8"/>
  <c r="L50" i="8"/>
  <c r="K50" i="8"/>
  <c r="I50" i="8"/>
  <c r="M50" i="8" s="1"/>
  <c r="H50" i="8"/>
  <c r="F50" i="8"/>
  <c r="E50" i="8"/>
  <c r="G49" i="8"/>
  <c r="M49" i="8" s="1"/>
  <c r="M48" i="8" s="1"/>
  <c r="L48" i="8"/>
  <c r="K48" i="8"/>
  <c r="J48" i="8"/>
  <c r="I48" i="8"/>
  <c r="H48" i="8"/>
  <c r="G48" i="8"/>
  <c r="F48" i="8"/>
  <c r="E48" i="8"/>
  <c r="D48" i="8"/>
  <c r="C48" i="8"/>
  <c r="M47" i="8"/>
  <c r="G47" i="8"/>
  <c r="G46" i="8"/>
  <c r="M46" i="8" s="1"/>
  <c r="M45" i="8"/>
  <c r="G45" i="8"/>
  <c r="G44" i="8"/>
  <c r="G40" i="8" s="1"/>
  <c r="M43" i="8"/>
  <c r="G43" i="8"/>
  <c r="M42" i="8"/>
  <c r="G42" i="8"/>
  <c r="M41" i="8"/>
  <c r="G41" i="8"/>
  <c r="L40" i="8"/>
  <c r="L13" i="8" s="1"/>
  <c r="L12" i="8" s="1"/>
  <c r="K40" i="8"/>
  <c r="J40" i="8"/>
  <c r="I40" i="8"/>
  <c r="H40" i="8"/>
  <c r="H13" i="8" s="1"/>
  <c r="H12" i="8" s="1"/>
  <c r="F40" i="8"/>
  <c r="E40" i="8"/>
  <c r="D40" i="8"/>
  <c r="C40" i="8"/>
  <c r="C13" i="8" s="1"/>
  <c r="G39" i="8"/>
  <c r="M39" i="8" s="1"/>
  <c r="G38" i="8"/>
  <c r="M38" i="8" s="1"/>
  <c r="M37" i="8"/>
  <c r="G37" i="8"/>
  <c r="M36" i="8"/>
  <c r="G36" i="8"/>
  <c r="G35" i="8"/>
  <c r="M35" i="8" s="1"/>
  <c r="G34" i="8"/>
  <c r="M34" i="8" s="1"/>
  <c r="M33" i="8"/>
  <c r="G32" i="8"/>
  <c r="G31" i="8" s="1"/>
  <c r="L31" i="8"/>
  <c r="K31" i="8"/>
  <c r="J31" i="8"/>
  <c r="J13" i="8" s="1"/>
  <c r="I31" i="8"/>
  <c r="H31" i="8"/>
  <c r="F31" i="8"/>
  <c r="E31" i="8"/>
  <c r="D31" i="8"/>
  <c r="C31" i="8"/>
  <c r="G30" i="8"/>
  <c r="G28" i="8" s="1"/>
  <c r="M29" i="8"/>
  <c r="G29" i="8"/>
  <c r="L28" i="8"/>
  <c r="K28" i="8"/>
  <c r="J28" i="8"/>
  <c r="I28" i="8"/>
  <c r="H28" i="8"/>
  <c r="F28" i="8"/>
  <c r="E28" i="8"/>
  <c r="D28" i="8"/>
  <c r="C28" i="8"/>
  <c r="G27" i="8"/>
  <c r="M27" i="8" s="1"/>
  <c r="M26" i="8"/>
  <c r="G26" i="8"/>
  <c r="M25" i="8"/>
  <c r="G25" i="8"/>
  <c r="M24" i="8"/>
  <c r="G24" i="8"/>
  <c r="G23" i="8"/>
  <c r="M23" i="8" s="1"/>
  <c r="M22" i="8"/>
  <c r="G22" i="8"/>
  <c r="G21" i="8"/>
  <c r="M21" i="8" s="1"/>
  <c r="M20" i="8"/>
  <c r="G20" i="8"/>
  <c r="M19" i="8"/>
  <c r="G19" i="8"/>
  <c r="M18" i="8"/>
  <c r="G18" i="8"/>
  <c r="G17" i="8"/>
  <c r="M17" i="8" s="1"/>
  <c r="M16" i="8"/>
  <c r="G16" i="8"/>
  <c r="G15" i="8"/>
  <c r="G14" i="8" s="1"/>
  <c r="L14" i="8"/>
  <c r="K14" i="8"/>
  <c r="K13" i="8" s="1"/>
  <c r="K12" i="8" s="1"/>
  <c r="J14" i="8"/>
  <c r="I14" i="8"/>
  <c r="I13" i="8" s="1"/>
  <c r="I12" i="8" s="1"/>
  <c r="H14" i="8"/>
  <c r="F14" i="8"/>
  <c r="F13" i="8" s="1"/>
  <c r="F12" i="8" s="1"/>
  <c r="E14" i="8"/>
  <c r="E13" i="8" s="1"/>
  <c r="E12" i="8" s="1"/>
  <c r="D14" i="8"/>
  <c r="C14" i="8"/>
  <c r="D13" i="8"/>
  <c r="M11" i="8"/>
  <c r="G11" i="8"/>
  <c r="M10" i="8"/>
  <c r="M9" i="8" s="1"/>
  <c r="M8" i="8" s="1"/>
  <c r="L10" i="8"/>
  <c r="K10" i="8"/>
  <c r="J10" i="8"/>
  <c r="J9" i="8" s="1"/>
  <c r="J8" i="8" s="1"/>
  <c r="I10" i="8"/>
  <c r="H10" i="8"/>
  <c r="H9" i="8" s="1"/>
  <c r="H8" i="8" s="1"/>
  <c r="H111" i="8" s="1"/>
  <c r="G10" i="8"/>
  <c r="F10" i="8"/>
  <c r="E10" i="8"/>
  <c r="E9" i="8" s="1"/>
  <c r="E8" i="8" s="1"/>
  <c r="D10" i="8"/>
  <c r="D9" i="8" s="1"/>
  <c r="D8" i="8" s="1"/>
  <c r="C10" i="8"/>
  <c r="L9" i="8"/>
  <c r="L8" i="8" s="1"/>
  <c r="K9" i="8"/>
  <c r="I9" i="8"/>
  <c r="I8" i="8" s="1"/>
  <c r="G9" i="8"/>
  <c r="G8" i="8" s="1"/>
  <c r="F9" i="8"/>
  <c r="C9" i="8"/>
  <c r="C8" i="8" s="1"/>
  <c r="K8" i="8"/>
  <c r="K111" i="8" s="1"/>
  <c r="F8" i="8"/>
  <c r="F111" i="8" s="1"/>
  <c r="A5" i="8"/>
  <c r="G117" i="7"/>
  <c r="G116" i="7" s="1"/>
  <c r="G115" i="7" s="1"/>
  <c r="L116" i="7"/>
  <c r="L115" i="7" s="1"/>
  <c r="K116" i="7"/>
  <c r="K115" i="7" s="1"/>
  <c r="J116" i="7"/>
  <c r="J115" i="7" s="1"/>
  <c r="I116" i="7"/>
  <c r="I115" i="7" s="1"/>
  <c r="H116" i="7"/>
  <c r="F116" i="7"/>
  <c r="E116" i="7"/>
  <c r="E115" i="7" s="1"/>
  <c r="D116" i="7"/>
  <c r="C116" i="7"/>
  <c r="H115" i="7"/>
  <c r="F115" i="7"/>
  <c r="D115" i="7"/>
  <c r="C115" i="7"/>
  <c r="G114" i="7"/>
  <c r="G113" i="7" s="1"/>
  <c r="L113" i="7"/>
  <c r="K113" i="7"/>
  <c r="J113" i="7"/>
  <c r="I113" i="7"/>
  <c r="H113" i="7"/>
  <c r="F113" i="7"/>
  <c r="E113" i="7"/>
  <c r="D113" i="7"/>
  <c r="C113" i="7"/>
  <c r="G112" i="7"/>
  <c r="G110" i="7" s="1"/>
  <c r="G111" i="7"/>
  <c r="M111" i="7" s="1"/>
  <c r="L110" i="7"/>
  <c r="K110" i="7"/>
  <c r="K109" i="7" s="1"/>
  <c r="K108" i="7" s="1"/>
  <c r="J110" i="7"/>
  <c r="I110" i="7"/>
  <c r="I109" i="7" s="1"/>
  <c r="I108" i="7" s="1"/>
  <c r="H110" i="7"/>
  <c r="F110" i="7"/>
  <c r="E110" i="7"/>
  <c r="E109" i="7" s="1"/>
  <c r="E108" i="7" s="1"/>
  <c r="D110" i="7"/>
  <c r="D109" i="7" s="1"/>
  <c r="D108" i="7" s="1"/>
  <c r="C110" i="7"/>
  <c r="C109" i="7" s="1"/>
  <c r="C108" i="7" s="1"/>
  <c r="L109" i="7"/>
  <c r="L108" i="7" s="1"/>
  <c r="F109" i="7"/>
  <c r="F108" i="7" s="1"/>
  <c r="G107" i="7"/>
  <c r="G106" i="7" s="1"/>
  <c r="L106" i="7"/>
  <c r="K106" i="7"/>
  <c r="J106" i="7"/>
  <c r="I106" i="7"/>
  <c r="H106" i="7"/>
  <c r="F106" i="7"/>
  <c r="F92" i="7" s="1"/>
  <c r="F91" i="7" s="1"/>
  <c r="E106" i="7"/>
  <c r="D106" i="7"/>
  <c r="C106" i="7"/>
  <c r="G105" i="7"/>
  <c r="M105" i="7" s="1"/>
  <c r="M104" i="7" s="1"/>
  <c r="L104" i="7"/>
  <c r="K104" i="7"/>
  <c r="J104" i="7"/>
  <c r="I104" i="7"/>
  <c r="H104" i="7"/>
  <c r="F104" i="7"/>
  <c r="E104" i="7"/>
  <c r="D104" i="7"/>
  <c r="C104" i="7"/>
  <c r="G103" i="7"/>
  <c r="M103" i="7" s="1"/>
  <c r="G102" i="7"/>
  <c r="M102" i="7" s="1"/>
  <c r="G101" i="7"/>
  <c r="M101" i="7" s="1"/>
  <c r="G100" i="7"/>
  <c r="M100" i="7" s="1"/>
  <c r="G99" i="7"/>
  <c r="M99" i="7" s="1"/>
  <c r="G98" i="7"/>
  <c r="M98" i="7" s="1"/>
  <c r="G97" i="7"/>
  <c r="M97" i="7" s="1"/>
  <c r="M96" i="7"/>
  <c r="G96" i="7"/>
  <c r="M95" i="7"/>
  <c r="G95" i="7"/>
  <c r="G94" i="7"/>
  <c r="L93" i="7"/>
  <c r="K93" i="7"/>
  <c r="K92" i="7" s="1"/>
  <c r="K91" i="7" s="1"/>
  <c r="J93" i="7"/>
  <c r="J92" i="7" s="1"/>
  <c r="J91" i="7" s="1"/>
  <c r="I93" i="7"/>
  <c r="I92" i="7" s="1"/>
  <c r="I91" i="7" s="1"/>
  <c r="H93" i="7"/>
  <c r="F93" i="7"/>
  <c r="E93" i="7"/>
  <c r="D93" i="7"/>
  <c r="C93" i="7"/>
  <c r="G90" i="7"/>
  <c r="M90" i="7" s="1"/>
  <c r="M89" i="7" s="1"/>
  <c r="M88" i="7" s="1"/>
  <c r="L89" i="7"/>
  <c r="K89" i="7"/>
  <c r="K88" i="7" s="1"/>
  <c r="J89" i="7"/>
  <c r="I89" i="7"/>
  <c r="H89" i="7"/>
  <c r="H88" i="7" s="1"/>
  <c r="G89" i="7"/>
  <c r="G88" i="7" s="1"/>
  <c r="F89" i="7"/>
  <c r="F88" i="7" s="1"/>
  <c r="E89" i="7"/>
  <c r="D89" i="7"/>
  <c r="D88" i="7" s="1"/>
  <c r="C89" i="7"/>
  <c r="L88" i="7"/>
  <c r="J88" i="7"/>
  <c r="I88" i="7"/>
  <c r="E88" i="7"/>
  <c r="C88" i="7"/>
  <c r="G87" i="7"/>
  <c r="M87" i="7" s="1"/>
  <c r="M86" i="7" s="1"/>
  <c r="L86" i="7"/>
  <c r="K86" i="7"/>
  <c r="J86" i="7"/>
  <c r="I86" i="7"/>
  <c r="H86" i="7"/>
  <c r="G86" i="7"/>
  <c r="F86" i="7"/>
  <c r="E86" i="7"/>
  <c r="D86" i="7"/>
  <c r="C86" i="7"/>
  <c r="G85" i="7"/>
  <c r="M85" i="7" s="1"/>
  <c r="G84" i="7"/>
  <c r="M84" i="7" s="1"/>
  <c r="M83" i="7"/>
  <c r="G83" i="7"/>
  <c r="G82" i="7"/>
  <c r="M82" i="7" s="1"/>
  <c r="G81" i="7"/>
  <c r="M81" i="7" s="1"/>
  <c r="F80" i="7"/>
  <c r="F78" i="7" s="1"/>
  <c r="M79" i="7"/>
  <c r="G79" i="7"/>
  <c r="L78" i="7"/>
  <c r="K78" i="7"/>
  <c r="J78" i="7"/>
  <c r="I78" i="7"/>
  <c r="H78" i="7"/>
  <c r="H51" i="7" s="1"/>
  <c r="E78" i="7"/>
  <c r="D78" i="7"/>
  <c r="C78" i="7"/>
  <c r="G77" i="7"/>
  <c r="M77" i="7" s="1"/>
  <c r="M76" i="7"/>
  <c r="G76" i="7"/>
  <c r="G75" i="7"/>
  <c r="M75" i="7" s="1"/>
  <c r="M74" i="7"/>
  <c r="G74" i="7"/>
  <c r="G73" i="7"/>
  <c r="M73" i="7" s="1"/>
  <c r="G72" i="7"/>
  <c r="M72" i="7" s="1"/>
  <c r="G71" i="7"/>
  <c r="G70" i="7"/>
  <c r="M70" i="7" s="1"/>
  <c r="L69" i="7"/>
  <c r="K69" i="7"/>
  <c r="J69" i="7"/>
  <c r="I69" i="7"/>
  <c r="H69" i="7"/>
  <c r="F69" i="7"/>
  <c r="E69" i="7"/>
  <c r="D69" i="7"/>
  <c r="C69" i="7"/>
  <c r="G68" i="7"/>
  <c r="M68" i="7" s="1"/>
  <c r="G67" i="7"/>
  <c r="M67" i="7" s="1"/>
  <c r="M66" i="7" s="1"/>
  <c r="L66" i="7"/>
  <c r="K66" i="7"/>
  <c r="J66" i="7"/>
  <c r="I66" i="7"/>
  <c r="H66" i="7"/>
  <c r="F66" i="7"/>
  <c r="E66" i="7"/>
  <c r="D66" i="7"/>
  <c r="C66" i="7"/>
  <c r="G65" i="7"/>
  <c r="M65" i="7" s="1"/>
  <c r="G64" i="7"/>
  <c r="M64" i="7" s="1"/>
  <c r="M63" i="7"/>
  <c r="G63" i="7"/>
  <c r="G62" i="7"/>
  <c r="M62" i="7" s="1"/>
  <c r="M61" i="7"/>
  <c r="G61" i="7"/>
  <c r="G60" i="7"/>
  <c r="M60" i="7" s="1"/>
  <c r="M59" i="7"/>
  <c r="G59" i="7"/>
  <c r="G58" i="7"/>
  <c r="M58" i="7" s="1"/>
  <c r="G57" i="7"/>
  <c r="M57" i="7" s="1"/>
  <c r="G56" i="7"/>
  <c r="M55" i="7"/>
  <c r="G55" i="7"/>
  <c r="G54" i="7"/>
  <c r="M54" i="7" s="1"/>
  <c r="M53" i="7"/>
  <c r="G53" i="7"/>
  <c r="L52" i="7"/>
  <c r="K52" i="7"/>
  <c r="J52" i="7"/>
  <c r="J51" i="7" s="1"/>
  <c r="I52" i="7"/>
  <c r="H52" i="7"/>
  <c r="F52" i="7"/>
  <c r="E52" i="7"/>
  <c r="D52" i="7"/>
  <c r="C52" i="7"/>
  <c r="C51" i="7" s="1"/>
  <c r="I51" i="7"/>
  <c r="G50" i="7"/>
  <c r="M50" i="7" s="1"/>
  <c r="M49" i="7" s="1"/>
  <c r="L49" i="7"/>
  <c r="K49" i="7"/>
  <c r="J49" i="7"/>
  <c r="I49" i="7"/>
  <c r="H49" i="7"/>
  <c r="F49" i="7"/>
  <c r="E49" i="7"/>
  <c r="D49" i="7"/>
  <c r="C49" i="7"/>
  <c r="G48" i="7"/>
  <c r="M48" i="7" s="1"/>
  <c r="G47" i="7"/>
  <c r="M47" i="7" s="1"/>
  <c r="M46" i="7"/>
  <c r="G46" i="7"/>
  <c r="G45" i="7"/>
  <c r="M45" i="7" s="1"/>
  <c r="G44" i="7"/>
  <c r="M44" i="7" s="1"/>
  <c r="G43" i="7"/>
  <c r="M43" i="7" s="1"/>
  <c r="G42" i="7"/>
  <c r="L41" i="7"/>
  <c r="K41" i="7"/>
  <c r="J41" i="7"/>
  <c r="I41" i="7"/>
  <c r="H41" i="7"/>
  <c r="F41" i="7"/>
  <c r="E41" i="7"/>
  <c r="D41" i="7"/>
  <c r="C41" i="7"/>
  <c r="G40" i="7"/>
  <c r="M40" i="7" s="1"/>
  <c r="G39" i="7"/>
  <c r="M39" i="7" s="1"/>
  <c r="G38" i="7"/>
  <c r="M38" i="7" s="1"/>
  <c r="G37" i="7"/>
  <c r="M37" i="7" s="1"/>
  <c r="G36" i="7"/>
  <c r="M36" i="7" s="1"/>
  <c r="G35" i="7"/>
  <c r="M35" i="7" s="1"/>
  <c r="M34" i="7"/>
  <c r="G33" i="7"/>
  <c r="L32" i="7"/>
  <c r="K32" i="7"/>
  <c r="J32" i="7"/>
  <c r="I32" i="7"/>
  <c r="H32" i="7"/>
  <c r="F32" i="7"/>
  <c r="E32" i="7"/>
  <c r="D32" i="7"/>
  <c r="C32" i="7"/>
  <c r="G31" i="7"/>
  <c r="M31" i="7" s="1"/>
  <c r="G30" i="7"/>
  <c r="G29" i="7" s="1"/>
  <c r="L29" i="7"/>
  <c r="K29" i="7"/>
  <c r="J29" i="7"/>
  <c r="I29" i="7"/>
  <c r="H29" i="7"/>
  <c r="F29" i="7"/>
  <c r="E29" i="7"/>
  <c r="D29" i="7"/>
  <c r="C29" i="7"/>
  <c r="G28" i="7"/>
  <c r="M28" i="7" s="1"/>
  <c r="G27" i="7"/>
  <c r="M27" i="7" s="1"/>
  <c r="G26" i="7"/>
  <c r="M26" i="7" s="1"/>
  <c r="G25" i="7"/>
  <c r="M25" i="7" s="1"/>
  <c r="G24" i="7"/>
  <c r="M24" i="7" s="1"/>
  <c r="M23" i="7"/>
  <c r="G23" i="7"/>
  <c r="G22" i="7"/>
  <c r="M22" i="7" s="1"/>
  <c r="M21" i="7"/>
  <c r="G21" i="7"/>
  <c r="G20" i="7"/>
  <c r="M20" i="7" s="1"/>
  <c r="G19" i="7"/>
  <c r="M19" i="7" s="1"/>
  <c r="G18" i="7"/>
  <c r="M18" i="7" s="1"/>
  <c r="G17" i="7"/>
  <c r="M17" i="7" s="1"/>
  <c r="G16" i="7"/>
  <c r="M16" i="7" s="1"/>
  <c r="L15" i="7"/>
  <c r="L14" i="7" s="1"/>
  <c r="K15" i="7"/>
  <c r="J15" i="7"/>
  <c r="J14" i="7" s="1"/>
  <c r="I15" i="7"/>
  <c r="H15" i="7"/>
  <c r="F15" i="7"/>
  <c r="E15" i="7"/>
  <c r="D15" i="7"/>
  <c r="D14" i="7" s="1"/>
  <c r="C15" i="7"/>
  <c r="L12" i="7"/>
  <c r="L11" i="7" s="1"/>
  <c r="L10" i="7" s="1"/>
  <c r="L9" i="7" s="1"/>
  <c r="E12" i="7"/>
  <c r="G12" i="7" s="1"/>
  <c r="G11" i="7" s="1"/>
  <c r="G10" i="7" s="1"/>
  <c r="G9" i="7" s="1"/>
  <c r="C12" i="7"/>
  <c r="C11" i="7" s="1"/>
  <c r="C10" i="7" s="1"/>
  <c r="C9" i="7" s="1"/>
  <c r="K11" i="7"/>
  <c r="J11" i="7"/>
  <c r="J10" i="7" s="1"/>
  <c r="J9" i="7" s="1"/>
  <c r="I11" i="7"/>
  <c r="I10" i="7" s="1"/>
  <c r="I9" i="7" s="1"/>
  <c r="H11" i="7"/>
  <c r="H10" i="7" s="1"/>
  <c r="H9" i="7" s="1"/>
  <c r="F11" i="7"/>
  <c r="D11" i="7"/>
  <c r="K10" i="7"/>
  <c r="K9" i="7" s="1"/>
  <c r="F10" i="7"/>
  <c r="F9" i="7" s="1"/>
  <c r="D10" i="7"/>
  <c r="D9" i="7" s="1"/>
  <c r="A6" i="7"/>
  <c r="G13" i="8" l="1"/>
  <c r="D12" i="8"/>
  <c r="D111" i="8" s="1"/>
  <c r="E111" i="8"/>
  <c r="J12" i="8"/>
  <c r="J111" i="8" s="1"/>
  <c r="M51" i="8"/>
  <c r="L111" i="8"/>
  <c r="C12" i="8"/>
  <c r="C111" i="8" s="1"/>
  <c r="G51" i="8"/>
  <c r="G50" i="8" s="1"/>
  <c r="M15" i="8"/>
  <c r="M14" i="8" s="1"/>
  <c r="M44" i="8"/>
  <c r="M40" i="8" s="1"/>
  <c r="M110" i="8"/>
  <c r="M109" i="8" s="1"/>
  <c r="M105" i="8" s="1"/>
  <c r="M104" i="8" s="1"/>
  <c r="M30" i="8"/>
  <c r="M28" i="8" s="1"/>
  <c r="M71" i="8"/>
  <c r="M68" i="8" s="1"/>
  <c r="M86" i="8"/>
  <c r="M85" i="8" s="1"/>
  <c r="M32" i="8"/>
  <c r="M31" i="8" s="1"/>
  <c r="M79" i="8"/>
  <c r="M77" i="8" s="1"/>
  <c r="M91" i="8"/>
  <c r="M89" i="8" s="1"/>
  <c r="M88" i="8" s="1"/>
  <c r="M87" i="8" s="1"/>
  <c r="M110" i="7"/>
  <c r="L92" i="7"/>
  <c r="L91" i="7" s="1"/>
  <c r="G93" i="7"/>
  <c r="G92" i="7" s="1"/>
  <c r="G91" i="7" s="1"/>
  <c r="M107" i="7"/>
  <c r="M106" i="7" s="1"/>
  <c r="H109" i="7"/>
  <c r="H108" i="7" s="1"/>
  <c r="C92" i="7"/>
  <c r="C91" i="7" s="1"/>
  <c r="J109" i="7"/>
  <c r="J108" i="7" s="1"/>
  <c r="E92" i="7"/>
  <c r="E91" i="7" s="1"/>
  <c r="D92" i="7"/>
  <c r="D91" i="7" s="1"/>
  <c r="H92" i="7"/>
  <c r="H91" i="7" s="1"/>
  <c r="G104" i="7"/>
  <c r="M112" i="7"/>
  <c r="E51" i="7"/>
  <c r="E13" i="7" s="1"/>
  <c r="D51" i="7"/>
  <c r="D13" i="7" s="1"/>
  <c r="D118" i="7" s="1"/>
  <c r="G69" i="7"/>
  <c r="G52" i="7"/>
  <c r="K51" i="7"/>
  <c r="L51" i="7"/>
  <c r="J13" i="7"/>
  <c r="J118" i="7" s="1"/>
  <c r="G66" i="7"/>
  <c r="L13" i="7"/>
  <c r="G41" i="7"/>
  <c r="G49" i="7"/>
  <c r="K14" i="7"/>
  <c r="K13" i="7" s="1"/>
  <c r="K118" i="7" s="1"/>
  <c r="C14" i="7"/>
  <c r="C13" i="7" s="1"/>
  <c r="C118" i="7" s="1"/>
  <c r="G32" i="7"/>
  <c r="F14" i="7"/>
  <c r="I14" i="7"/>
  <c r="I13" i="7" s="1"/>
  <c r="E14" i="7"/>
  <c r="H14" i="7"/>
  <c r="H13" i="7" s="1"/>
  <c r="H118" i="7" s="1"/>
  <c r="I118" i="7"/>
  <c r="M15" i="7"/>
  <c r="G109" i="7"/>
  <c r="G108" i="7" s="1"/>
  <c r="F51" i="7"/>
  <c r="F13" i="7" s="1"/>
  <c r="F118" i="7" s="1"/>
  <c r="G78" i="7"/>
  <c r="E11" i="7"/>
  <c r="E10" i="7" s="1"/>
  <c r="E9" i="7" s="1"/>
  <c r="M12" i="7"/>
  <c r="M11" i="7" s="1"/>
  <c r="M10" i="7" s="1"/>
  <c r="M9" i="7" s="1"/>
  <c r="M30" i="7"/>
  <c r="M29" i="7" s="1"/>
  <c r="M56" i="7"/>
  <c r="M52" i="7" s="1"/>
  <c r="M71" i="7"/>
  <c r="M69" i="7" s="1"/>
  <c r="M114" i="7"/>
  <c r="M113" i="7" s="1"/>
  <c r="M117" i="7"/>
  <c r="M116" i="7" s="1"/>
  <c r="M115" i="7" s="1"/>
  <c r="M94" i="7"/>
  <c r="M93" i="7" s="1"/>
  <c r="G15" i="7"/>
  <c r="G14" i="7" s="1"/>
  <c r="G80" i="7"/>
  <c r="M80" i="7" s="1"/>
  <c r="M78" i="7" s="1"/>
  <c r="M33" i="7"/>
  <c r="M32" i="7" s="1"/>
  <c r="M42" i="7"/>
  <c r="M41" i="7" s="1"/>
  <c r="M13" i="8" l="1"/>
  <c r="M12" i="8" s="1"/>
  <c r="M111" i="8" s="1"/>
  <c r="G12" i="8"/>
  <c r="G111" i="8" s="1"/>
  <c r="L118" i="7"/>
  <c r="M92" i="7"/>
  <c r="M91" i="7" s="1"/>
  <c r="M109" i="7"/>
  <c r="M108" i="7" s="1"/>
  <c r="G51" i="7"/>
  <c r="M51" i="7" s="1"/>
  <c r="E118" i="7"/>
  <c r="M14" i="7"/>
  <c r="G13" i="7" l="1"/>
  <c r="G118" i="7" s="1"/>
  <c r="M13" i="7" l="1"/>
  <c r="M118" i="7" s="1"/>
</calcChain>
</file>

<file path=xl/sharedStrings.xml><?xml version="1.0" encoding="utf-8"?>
<sst xmlns="http://schemas.openxmlformats.org/spreadsheetml/2006/main" count="475" uniqueCount="211">
  <si>
    <t>มหาวิทยาลัยราชภัฏนครศรีธรรมราช</t>
  </si>
  <si>
    <t>วันที่........./...................../....................</t>
  </si>
  <si>
    <t>ลำดับ</t>
  </si>
  <si>
    <t>(ระบุชื่อ ลักษณะ ขนาด)</t>
  </si>
  <si>
    <t>จำนวน</t>
  </si>
  <si>
    <t>หน่วย</t>
  </si>
  <si>
    <t>ราคา/หน่วย</t>
  </si>
  <si>
    <t>รวมเงิน</t>
  </si>
  <si>
    <t>หมายเหตุ</t>
  </si>
  <si>
    <t>รวมทั้งสิ้น</t>
  </si>
  <si>
    <t xml:space="preserve">รายการ
</t>
  </si>
  <si>
    <t>1. เสนอขอซื้อ/จ้าง</t>
  </si>
  <si>
    <t>4. แต่งตั้งคณะกรรมการตรวจรับ</t>
  </si>
  <si>
    <t>1………………………………………………………</t>
  </si>
  <si>
    <t>2………………………………………………………</t>
  </si>
  <si>
    <t>3………………………………………………………</t>
  </si>
  <si>
    <t xml:space="preserve">    ลงชื่อ</t>
  </si>
  <si>
    <t xml:space="preserve">        ลงชื่อ</t>
  </si>
  <si>
    <r>
      <t xml:space="preserve"> </t>
    </r>
    <r>
      <rPr>
        <b/>
        <sz val="14"/>
        <color indexed="8"/>
        <rFont val="Angsana New"/>
        <family val="1"/>
      </rPr>
      <t>3. ตรวจสอบรายการจัดซื้อ/จ้าง</t>
    </r>
  </si>
  <si>
    <r>
      <t>£</t>
    </r>
    <r>
      <rPr>
        <sz val="14"/>
        <color indexed="8"/>
        <rFont val="Angsana New"/>
        <family val="1"/>
      </rPr>
      <t xml:space="preserve"> ตรวจสอบถูกต้องสมควรให้จัดซื้อ/จัดจ้าง</t>
    </r>
  </si>
  <si>
    <t>4………………………………………………………</t>
  </si>
  <si>
    <t>5. การอนุมัติ</t>
  </si>
  <si>
    <t xml:space="preserve">           ลงชื่อ</t>
  </si>
  <si>
    <r>
      <t>£</t>
    </r>
    <r>
      <rPr>
        <sz val="14"/>
        <color indexed="8"/>
        <rFont val="Angsana New"/>
        <family val="1"/>
      </rPr>
      <t xml:space="preserve"> อนุมัติ</t>
    </r>
  </si>
  <si>
    <t xml:space="preserve">                                               เจ้าหน้าที่พัสดุ     </t>
  </si>
  <si>
    <t xml:space="preserve">          NSTRU-S-01</t>
  </si>
  <si>
    <t>โดยให้บุคคลต่อไปนี้เป็นคณะกรรมตรวจรับ</t>
  </si>
  <si>
    <t xml:space="preserve">            หัวหน้าหน่วยงาน</t>
  </si>
  <si>
    <t>........./...................../....................</t>
  </si>
  <si>
    <t>2. สอดคล้องกับนโยบาย</t>
  </si>
  <si>
    <t xml:space="preserve">                 (</t>
  </si>
  <si>
    <t xml:space="preserve">               (</t>
  </si>
  <si>
    <r>
      <rPr>
        <sz val="14"/>
        <color indexed="9"/>
        <rFont val="Angsana New"/>
        <family val="1"/>
      </rPr>
      <t xml:space="preserve">           ……</t>
    </r>
    <r>
      <rPr>
        <sz val="14"/>
        <color indexed="8"/>
        <rFont val="Angsana New"/>
        <family val="1"/>
      </rPr>
      <t>…………/……………/…………</t>
    </r>
  </si>
  <si>
    <t>............/...................../................</t>
  </si>
  <si>
    <t>คณะวิทยาศาสตร์และเทคโนโลยี</t>
  </si>
  <si>
    <t>2.1 สอดคล้องกับนโยบายสภาฯ ข้อที่................................................</t>
  </si>
  <si>
    <t>2.2 สอดคล้องกับประเด็นยุทธศาสตร์ ข้อที่........................................</t>
  </si>
  <si>
    <t>2.3 สอดคล้องกับกลยุทธ์ที่.................ตัวชี้วัดที่..................................</t>
  </si>
  <si>
    <r>
      <t xml:space="preserve">     </t>
    </r>
    <r>
      <rPr>
        <sz val="16"/>
        <color indexed="8"/>
        <rFont val="TH SarabunPSK"/>
        <family val="2"/>
      </rPr>
      <t xml:space="preserve"> </t>
    </r>
    <r>
      <rPr>
        <b/>
        <sz val="16"/>
        <color indexed="8"/>
        <rFont val="TH SarabunPSK"/>
        <family val="2"/>
      </rPr>
      <t>ยืมเงิน</t>
    </r>
  </si>
  <si>
    <t xml:space="preserve">   นายเสกสรร  เอี่ยมแสน     )</t>
  </si>
  <si>
    <t xml:space="preserve">                        คณบดี</t>
  </si>
  <si>
    <t xml:space="preserve">แบบขออนุญาตซื้อ/จ้าง  </t>
  </si>
  <si>
    <t>วัตถุประสงค์ในการจัดซื้อ/จ้าง..........................................................................................................................................................</t>
  </si>
  <si>
    <t>รหัส.........................................</t>
  </si>
  <si>
    <t xml:space="preserve">ผู้เสนอขออนุญาต......................................................................    </t>
  </si>
  <si>
    <t xml:space="preserve"> สังกัด คณะวิทยาศาสตร์และเทคโนโลยี</t>
  </si>
  <si>
    <t xml:space="preserve">โครงการ.....................................................................................       </t>
  </si>
  <si>
    <t xml:space="preserve"> กิจกรรม...........................................................................</t>
  </si>
  <si>
    <t xml:space="preserve"> ผลผลิต ผู้สำเร็จการศึกษาด้านวิทยาศาสตร์และเทคโนโลยี</t>
  </si>
  <si>
    <t xml:space="preserve">                                                            )</t>
  </si>
  <si>
    <r>
      <t xml:space="preserve">  นางสาวเตือนใจ คชภูมิ</t>
    </r>
    <r>
      <rPr>
        <sz val="16"/>
        <color indexed="8"/>
        <rFont val="Angsana New"/>
        <family val="1"/>
      </rPr>
      <t xml:space="preserve"> )</t>
    </r>
  </si>
  <si>
    <t xml:space="preserve">                                                                          ผู้ขออนุญาตซื้อ/จ้าง</t>
  </si>
  <si>
    <t>เลขที่เงินยืม................../.........</t>
  </si>
  <si>
    <t>รศ.ดร.ปานจิต    มุสิก )</t>
  </si>
  <si>
    <t xml:space="preserve">แผนงาน พื้นฐานด้านการพัฒนาและเสริมสร้างศักยภาพทรัพยากรมนุษย์                     </t>
  </si>
  <si>
    <t xml:space="preserve">                   </t>
  </si>
  <si>
    <t xml:space="preserve">             </t>
  </si>
  <si>
    <t xml:space="preserve">  (                                            )</t>
  </si>
  <si>
    <t xml:space="preserve">                                                            ผู้ขออนุญาตซื้อ/จ้าง</t>
  </si>
  <si>
    <t xml:space="preserve">                 </t>
  </si>
  <si>
    <t xml:space="preserve">   (นายเสกสรร  เอี่ยมแสน     )</t>
  </si>
  <si>
    <r>
      <t>( นางสาวเตือนใจ คชภูมิ</t>
    </r>
    <r>
      <rPr>
        <sz val="16"/>
        <color indexed="8"/>
        <rFont val="TH Niramit AS"/>
      </rPr>
      <t xml:space="preserve"> )</t>
    </r>
  </si>
  <si>
    <r>
      <t xml:space="preserve"> </t>
    </r>
    <r>
      <rPr>
        <b/>
        <sz val="14"/>
        <color indexed="8"/>
        <rFont val="TH Niramit AS"/>
      </rPr>
      <t>3. ตรวจสอบรายการจัดซื้อ/จ้าง</t>
    </r>
  </si>
  <si>
    <r>
      <rPr>
        <sz val="14"/>
        <color indexed="9"/>
        <rFont val="TH Niramit AS"/>
      </rPr>
      <t xml:space="preserve">               ……</t>
    </r>
    <r>
      <rPr>
        <sz val="14"/>
        <color indexed="8"/>
        <rFont val="TH Niramit AS"/>
      </rPr>
      <t>…………/……………/…………</t>
    </r>
  </si>
  <si>
    <r>
      <rPr>
        <sz val="14"/>
        <color indexed="8"/>
        <rFont val="Wingdings"/>
        <charset val="2"/>
      </rPr>
      <t>þ</t>
    </r>
    <r>
      <rPr>
        <sz val="14"/>
        <color indexed="8"/>
        <rFont val="TH Niramit AS"/>
      </rPr>
      <t xml:space="preserve"> ตรวจสอบถูกต้องสมควรให้จัดซื้อ/จัดจ้าง</t>
    </r>
  </si>
  <si>
    <r>
      <rPr>
        <sz val="14"/>
        <color indexed="8"/>
        <rFont val="Wingdings"/>
        <charset val="2"/>
      </rPr>
      <t>þ</t>
    </r>
    <r>
      <rPr>
        <sz val="14"/>
        <color indexed="8"/>
        <rFont val="TH Niramit AS"/>
      </rPr>
      <t xml:space="preserve"> อนุมัติ</t>
    </r>
  </si>
  <si>
    <t>คณบดีคณะวิทย์ฯ</t>
  </si>
  <si>
    <r>
      <t xml:space="preserve">     </t>
    </r>
    <r>
      <rPr>
        <sz val="16"/>
        <rFont val="TH Niramit AS"/>
      </rPr>
      <t xml:space="preserve">     </t>
    </r>
    <r>
      <rPr>
        <b/>
        <sz val="16"/>
        <rFont val="TH Niramit AS"/>
      </rPr>
      <t>ยืมเงิน</t>
    </r>
  </si>
  <si>
    <t>(ผศ.ดร.ชวัลรัตน์  ศรีนวลปาน)</t>
  </si>
  <si>
    <r>
      <t xml:space="preserve">แผนงาน  </t>
    </r>
    <r>
      <rPr>
        <sz val="14"/>
        <color rgb="FFFF0000"/>
        <rFont val="TH Niramit AS"/>
      </rPr>
      <t xml:space="preserve">ยุทธศาสตร์พัฒนาศักยภาพคนตลอดช่วงชีวิต  </t>
    </r>
    <r>
      <rPr>
        <sz val="14"/>
        <rFont val="TH Niramit AS"/>
      </rPr>
      <t xml:space="preserve">               </t>
    </r>
  </si>
  <si>
    <t>แบบ  งน.500</t>
  </si>
  <si>
    <t>แบบสรุปคำของบประมาณรายจ่ายเงินรายได้   ประจำปีงบประมาณ พ.ศ. 2569</t>
  </si>
  <si>
    <t>จำแนกตามแผนงาน/ผลผลิต/ประเด็นยุทธศาสตร์/โครงการและหมวดรายจ่าย</t>
  </si>
  <si>
    <t>สำนักงานปลัดกระทรวงการอุดมศึกษา วิทยาศาสตร์ วิจัยและนวัตกรรม</t>
  </si>
  <si>
    <t xml:space="preserve">   </t>
  </si>
  <si>
    <t>แผนงาน/ผลผลิต/ประเด็นยุทธศาสตร์/โครงการ</t>
  </si>
  <si>
    <t>งบบุคลากร</t>
  </si>
  <si>
    <t>งบดำเนินงาน</t>
  </si>
  <si>
    <t>งบลงทุน</t>
  </si>
  <si>
    <t>อุดหนุน</t>
  </si>
  <si>
    <t>รายจ่ายอื่น</t>
  </si>
  <si>
    <t xml:space="preserve">  รหัสโครงการ</t>
  </si>
  <si>
    <t>ค่าจ้างชั่วคราว</t>
  </si>
  <si>
    <t>ค่าตอบแทน</t>
  </si>
  <si>
    <t>ค่าใช้สอย</t>
  </si>
  <si>
    <t>ค่าวัสดุ</t>
  </si>
  <si>
    <t xml:space="preserve"> ค่าตอบแทน 
ใช้สอย และวัสดุ</t>
  </si>
  <si>
    <t>ค่าสาธารณูปโภค</t>
  </si>
  <si>
    <t>ค่าครุภัณฑ์</t>
  </si>
  <si>
    <t>สิ่งก่อสร้าง</t>
  </si>
  <si>
    <r>
      <t xml:space="preserve">1. แผนงาน </t>
    </r>
    <r>
      <rPr>
        <sz val="16"/>
        <rFont val="TH Sarabun New"/>
        <family val="2"/>
      </rPr>
      <t>: บุคลากรภาครัฐ</t>
    </r>
  </si>
  <si>
    <r>
      <rPr>
        <b/>
        <sz val="16"/>
        <rFont val="TH Sarabun New"/>
        <family val="2"/>
      </rPr>
      <t xml:space="preserve">รายการ </t>
    </r>
    <r>
      <rPr>
        <sz val="16"/>
        <rFont val="TH Sarabun New"/>
        <family val="2"/>
      </rPr>
      <t xml:space="preserve">บุคลากรภาครัฐ </t>
    </r>
  </si>
  <si>
    <r>
      <t xml:space="preserve">ประเด็นยุทธศาสตร์ที่ 4 </t>
    </r>
    <r>
      <rPr>
        <sz val="16"/>
        <rFont val="TH Sarabun New"/>
        <family val="2"/>
      </rPr>
      <t>การพัฒนาระบบบริหารจัดการ</t>
    </r>
  </si>
  <si>
    <t>งน.14-0425-04</t>
  </si>
  <si>
    <r>
      <t xml:space="preserve">2. แผนงาน </t>
    </r>
    <r>
      <rPr>
        <sz val="16"/>
        <rFont val="TH Sarabun New"/>
        <family val="2"/>
      </rPr>
      <t>: ยุทธศาสตร์พัฒนาศักยภาพคนตลอดช่วงชีวิต</t>
    </r>
  </si>
  <si>
    <r>
      <t>ผลผลิตที่ 1</t>
    </r>
    <r>
      <rPr>
        <sz val="16"/>
        <rFont val="TH Sarabun New"/>
        <family val="2"/>
      </rPr>
      <t xml:space="preserve">  ผู้สำเร็จการศึกษาด้านสังคมศาสตร์</t>
    </r>
  </si>
  <si>
    <r>
      <t>ประเด็นยุทธศาสตร์ที่ 1</t>
    </r>
    <r>
      <rPr>
        <sz val="16"/>
        <rFont val="TH Sarabun New"/>
        <family val="2"/>
      </rPr>
      <t xml:space="preserve"> การพัฒนาท้องถิ่น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</si>
  <si>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พัฒนางานวิจัย สร้างองค์ความรู้ และนวัตกรรม เพื่อการพัฒนาท้องถิ่น (โครงการที่ 1)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</si>
  <si>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ส่งเสริม สืบสาน พระบรมราโชบายด้านการศึกษาและแนวพระราชดำริ (โครงการที่ 2)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</si>
  <si>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อนุรักษ์พันธุกรรมพืชอันเนื่องมาจากพระราชดำริ สมเด็จพระกนิษฐา
ธิราชเจ้า กรมสมเด็จพระเทพรัตนราชสุดาฯ สยามบรมราชกุมารี (อพ.สธ.) (โครงการที่ 3)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</si>
  <si>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ยกระดับเศรษฐกิจฐานรากชุมชนจังหวัดนครศรีธรรมราชด้วย BCG Model บนหลักปรัชญาของเศรษฐกิจพอเพียง (โครงการที่ 4)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</si>
  <si>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ยกระดับเศรษฐกิจชุมชนท้องถิ่นตามแนวคิดเศรษฐกิจสร้างสรรค์ (โครงการที่ 5)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</si>
  <si>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เสริมสร้างสุขภาวะอย่างยั่งยืนให้แก่ชุมชนในจังหวัดนครศรีธรรมราช 
(โครงการที่ 6)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</si>
  <si>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มีส่วนร่วมในการบริหารจัดการ บำรุงรักษาและใช้ทรัพยากรธรรมชาติและสิ่งแวดล้อมในพื้นที่ป่าสนสร้อย (โครงการที่ 7)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</si>
  <si>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บูรณาการด้านการปรับตัวต่อผลกระทบจากการเปลี่ยนแปลงสภาพภูมิอากาศของชุมชนโดยรอบป่าพรุเตย อำเภอบางขัน จังหวัดนครศรีธรรมราช (โครงการที่ 8)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</si>
  <si>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ยกระดับคุณภาพการผลิตครูฐานสมรรถนะสู่ความเป็นเลิศ พัฒนาครูและโรงเรียนร่วมพัฒนาวิชาชีพ ตามแนวคิด PTRU Model และบูรณาการ
พันธกิจเพื่อการพัฒนาท้องถิ่น (โครงการที่ 9)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</si>
  <si>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ยกระดับการท่องเที่ยวโดยชุมชนภายใต้ผลไม้อัตลักษณ์ภาคใต้ (มังคุด) จังหวัดนครศรีธรรมราช (โครงการที่ 10)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</si>
  <si>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พัฒนาคุณลักษณะ 4 ประการ เพื่อยกระดับความฉลาดรู้โดยการจัดการเรียนการสอนฐานสมรรถนะสู่โรงเรียนต้นแบบเชิงพื้นที่ (โครงการที่ 11)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</si>
  <si>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อนุรักษ์ ฟื้นฟู สืบทอด และพัฒนาศิลปะและวัฒนธรรม และภูมิปัญญาท้องถิ่น (โครงการที่ 12)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</si>
  <si>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ชุมชนดิจิทัล (Digital Community) เพื่อรองรับสังคมศตวรรษที่ 21 (โครงการที่ 13)</t>
    </r>
  </si>
  <si>
    <r>
      <t>ประเด็นยุทธศาสตร์ที่ 2</t>
    </r>
    <r>
      <rPr>
        <sz val="16"/>
        <rFont val="TH Sarabun New"/>
        <family val="2"/>
      </rPr>
      <t xml:space="preserve"> การผลิตและพัฒนาครู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</si>
  <si>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ยกระดับคุณภาพการผลิตครูฐานสมรรถนะสู่ความเป็นเลิศ 
(โครงการที่ 14)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</si>
  <si>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เสริมสมรรถนะทางวิชาการและวิชาชีพเพื่อพัฒนาผู้ผลิตบัณฑิตครู 
(โครงการที่ 15)</t>
    </r>
  </si>
  <si>
    <r>
      <t xml:space="preserve">ประเด็นยุทธศาสตร์ที่ 3 </t>
    </r>
    <r>
      <rPr>
        <sz val="16"/>
        <rFont val="TH Sarabun New"/>
        <family val="2"/>
      </rPr>
      <t>การยกระดับคุณภาพการศึกษา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</si>
  <si>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พัฒนาและปรับปรุงหลักสูตร (โครงการที่ 16)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</si>
  <si>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พัฒนาระบบการจัดการเรียนการสอนในยุคดิจิทัล (โครงการที่ 17)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</si>
  <si>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พัฒนาหลักสูตรระยะสั้น และระบบธนาคารหน่วยกิต (โครงการที่ 18)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</si>
  <si>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พัฒนาทักษะภาษาต่างประเทศและทักษะดิจิทัล (โครงการที่ 19)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</si>
  <si>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พัฒนานักศึกษาให้มีสมรรถนะ ทักษะ อัตลักษณ์ และคุณลักษณะ 4 ประการ ตามพระบรมราโชบาย ด้านการศึกษา (โครงการที่ 20)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</si>
  <si>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พัฒนานักศึกษาเพื่อพัฒนาท้องถิ่น ด้วยกระบวนการวิศวกรสังคม (โครงการที่ 21)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</si>
  <si>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พัฒนาผลสัมฤทธิ์สู่โรงเรียนที่มีความแข่งขันสูง (โครงการที่ 22)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</si>
  <si>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พัฒนาการเรียนการสอนระดับมัธยมศึกษาตอนต้น (โครงการที่ 23)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</si>
  <si>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พัฒนาบุคลากรสู่ความเป็นเลิศ (โครงการที่ 24)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</si>
  <si>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พัฒนาระบบบริหารจัดการมหาวิทยาลัยสู่ความเป็นเลิศ (โครงการที่ 25)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</si>
  <si>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พัฒนาระบบสารสนเทศสนับสนุนการบริหารจัดการตามพันธกิจ (โครงการที่ 26)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</si>
  <si>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พัฒนาโครงสร้างพื้นฐาน สภาพแวดล้อม สิ่งอำนวยความสะดวก และการจัดการเรียนการสอนและการประชุมให้ทันสมัย (โครงการที่ 27)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</si>
  <si>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มหาวิทยาลัยสีเขียว (โครงการที่ 28)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</si>
  <si>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เครือข่ายสัมพันธ์ (โครงการที่ 29)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</si>
  <si>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สนับสนุนการดำเนินงานของหน่วยงานให้เกิดคุณธรรมและความโปร่งใส มีประสิทธิภาพตามหลักธรรมาภิบาล (โครงการที่ 30)</t>
    </r>
  </si>
  <si>
    <t>ประเด็นยุทธศาสตร์ที่ 5 การบริหารสินทรัพย์และจัดหารายได้</t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</si>
  <si>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บริหารจัดการสินทรัพย์และการจัดหารายได้ (โครงการที่ 31)</t>
    </r>
  </si>
  <si>
    <r>
      <t>ผลผลิตที่ 1</t>
    </r>
    <r>
      <rPr>
        <sz val="16"/>
        <rFont val="TH Sarabun New"/>
        <family val="2"/>
      </rPr>
      <t xml:space="preserve">  ผู้สำเร็จการศึกษาด้านวิทยาศาสตร์และเทคโนโลยี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</si>
  <si>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ยกระดับคุณภาพการผลิตครูฐานสมรรถนะสู่ความเป็นเลิศ พัฒนาครูและโรงเรียนร่วมพัฒนาวิชาชีพ ตามแนวคิด PTRU Model และบูรณาการพันธกิจเพื่อการพัฒนาท้องถิ่น (โครงการที่ 9)</t>
    </r>
  </si>
  <si>
    <t>งน.32-0219-04</t>
  </si>
  <si>
    <t>งน.32-0220-04</t>
  </si>
  <si>
    <t>งน.32-0224-04</t>
  </si>
  <si>
    <t>งน.32-0225-04</t>
  </si>
  <si>
    <t>งน.32-0227-04</t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</si>
  <si>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สนับสนุนการดำเนินงานของหน่วยงานให้เกิดคุณธรรมและความโปร่งใส       มีประสิทธิภาพตามหลักธรรมาภิบาล (โครงการที่ 30)</t>
    </r>
  </si>
  <si>
    <t>งน.32-0230-04</t>
  </si>
  <si>
    <t>งน.32-0231-04</t>
  </si>
  <si>
    <r>
      <t>ผลผลิตที่ 2</t>
    </r>
    <r>
      <rPr>
        <sz val="16"/>
        <rFont val="TH Sarabun New"/>
        <family val="2"/>
      </rPr>
      <t xml:space="preserve">  ผลงานทำนุบำรุงศิลปวัฒนธรรม</t>
    </r>
  </si>
  <si>
    <r>
      <rPr>
        <b/>
        <sz val="16"/>
        <rFont val="TH Sarabun New"/>
        <family val="2"/>
      </rPr>
      <t xml:space="preserve">โครงการ </t>
    </r>
    <r>
      <rPr>
        <sz val="16"/>
        <rFont val="TH Sarabun New"/>
        <family val="2"/>
      </rPr>
      <t>อนุรักษ์ ฟื้นฟู สืบทอด และพัฒนาศิลปะและวัฒนธรรมและภูมิปัญญาท้องถิ่น (โครงการที่ 12)</t>
    </r>
  </si>
  <si>
    <t>งน.32-0612-04</t>
  </si>
  <si>
    <r>
      <t>3. แผนงาน :</t>
    </r>
    <r>
      <rPr>
        <sz val="16"/>
        <rFont val="TH Sarabun New"/>
        <family val="2"/>
      </rPr>
      <t xml:space="preserve"> พื้นฐานด้านการพัฒนาและเสริมสร้างศักยภาพทรัพยากรมนุษย์</t>
    </r>
  </si>
  <si>
    <r>
      <rPr>
        <b/>
        <sz val="16"/>
        <rFont val="TH Sarabun New"/>
        <family val="2"/>
      </rPr>
      <t>ผลผลิต :</t>
    </r>
    <r>
      <rPr>
        <sz val="16"/>
        <rFont val="TH Sarabun New"/>
        <family val="2"/>
      </rPr>
      <t xml:space="preserve"> มหาวิทยาลัยราชภัฏเพื่อการพัฒนาท้องถิ่น</t>
    </r>
  </si>
  <si>
    <t>ประเด็นยุทธศาสตร์ที่ 3 การยกระดับคุณภาพการศึกษา</t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</si>
  <si>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พัฒนานักศึกษาเพื่อพัฒนาท้องถิ่น ด้วยกระบวนการวิศวกรสังคม 
(โครงการที่ 21)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</si>
  <si>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พัฒนาระบบบริหารจัดการมหาวิทยาลัยสู่ความเป็นเลิศ 
(โครงการที่ 25)</t>
    </r>
  </si>
  <si>
    <r>
      <t>4. แผนงาน :</t>
    </r>
    <r>
      <rPr>
        <sz val="16"/>
        <rFont val="TH Sarabun New"/>
        <family val="2"/>
      </rPr>
      <t xml:space="preserve"> ยุทธศาสตร์สร้างความเสมอภาคทางการศึกษา</t>
    </r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</si>
  <si>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</si>
  <si>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r>
      <t>5. แผนงาน :</t>
    </r>
    <r>
      <rPr>
        <sz val="16"/>
        <rFont val="TH Sarabun New"/>
        <family val="2"/>
      </rPr>
      <t xml:space="preserve"> ยุทธศาสตร์การวิจัยและพัฒนานวัตกรรม </t>
    </r>
  </si>
  <si>
    <t>โครงการพัฒนางานวิจัย สร้างองค์ความรู้ และนวัตกรรม เพื่อการพัฒนาท้องถิ่น</t>
  </si>
  <si>
    <r>
      <t>โครงการ</t>
    </r>
    <r>
      <rPr>
        <sz val="16"/>
        <rFont val="TH Sarabun New"/>
        <family val="2"/>
      </rPr>
      <t xml:space="preserve"> พัฒนาระบบบริหารจัดการมหาวิทยาลัยสู่ความเป็นเลิศ (โครงการที่ 25)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</si>
  <si>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ยกระดับคุณภาพการผลิตครูฐานสมรรถนะสู่ความเป็นเลิศ (โครงการที่ 14)</t>
    </r>
  </si>
  <si>
    <r>
      <rPr>
        <b/>
        <sz val="16"/>
        <rFont val="TH Sarabun New"/>
        <family val="2"/>
      </rPr>
      <t>โครงการ</t>
    </r>
    <r>
      <rPr>
        <sz val="16"/>
        <rFont val="TH Sarabun New"/>
        <family val="2"/>
      </rPr>
      <t xml:space="preserve"> เสริมสมรรถนะทางวิชาการและวิชาชีพเพื่อพัฒนาผู้ผลิตบัณฑิตครู (โครงการที่ 15)</t>
    </r>
  </si>
  <si>
    <t xml:space="preserve"> แบบสรุปคำของบประมาณรายจ่ายงบประมาณแผ่นดิน  ประจำปีงบประมาณ พ.ศ. 2569</t>
  </si>
  <si>
    <t>รหัสโครงการ</t>
  </si>
  <si>
    <t>ค่าตอบแทน 
ใช้สอย และวัสดุ</t>
  </si>
  <si>
    <r>
      <t xml:space="preserve">1. แผนงาน </t>
    </r>
    <r>
      <rPr>
        <sz val="14"/>
        <color rgb="FF000000"/>
        <rFont val="TH Sarabun New"/>
        <family val="2"/>
      </rPr>
      <t>: บุคลากรภาครัฐ</t>
    </r>
  </si>
  <si>
    <r>
      <rPr>
        <b/>
        <sz val="14"/>
        <color theme="1"/>
        <rFont val="TH Sarabun New"/>
        <family val="2"/>
      </rPr>
      <t xml:space="preserve">รายการ </t>
    </r>
    <r>
      <rPr>
        <sz val="14"/>
        <color theme="1"/>
        <rFont val="TH Sarabun New"/>
        <family val="2"/>
      </rPr>
      <t xml:space="preserve">บุคลากรภาครัฐ </t>
    </r>
  </si>
  <si>
    <r>
      <t xml:space="preserve">ประเด็นยุทธศาสตร์ที่ 4 </t>
    </r>
    <r>
      <rPr>
        <sz val="14"/>
        <color theme="1"/>
        <rFont val="TH Sarabun New"/>
        <family val="2"/>
      </rPr>
      <t>การพัฒนาระบบบริหารจัดการ</t>
    </r>
  </si>
  <si>
    <r>
      <t>โครงการ</t>
    </r>
    <r>
      <rPr>
        <sz val="14"/>
        <color theme="1"/>
        <rFont val="TH Sarabun New"/>
        <family val="2"/>
      </rPr>
      <t xml:space="preserve"> พัฒนาระบบบริหารจัดการมหาวิทยาลัยสู่ความเป็นเลิศ (โครงการที่ 25)</t>
    </r>
  </si>
  <si>
    <r>
      <t xml:space="preserve">1. แผนงาน </t>
    </r>
    <r>
      <rPr>
        <sz val="14"/>
        <color theme="1"/>
        <rFont val="TH Sarabun New"/>
        <family val="2"/>
      </rPr>
      <t>: ยุทธศาสตร์พัฒนาศักยภาพคนตลอดช่วงชีวิต</t>
    </r>
  </si>
  <si>
    <r>
      <t>ผลผลิตที่ 1</t>
    </r>
    <r>
      <rPr>
        <sz val="14"/>
        <color theme="1"/>
        <rFont val="TH Sarabun New"/>
        <family val="2"/>
      </rPr>
      <t xml:space="preserve">  ผู้สำเร็จการศึกษาด้านสังคมศาสตร์</t>
    </r>
  </si>
  <si>
    <r>
      <t>ประเด็นยุทธศาสตร์ที่ 1</t>
    </r>
    <r>
      <rPr>
        <sz val="14"/>
        <color theme="1"/>
        <rFont val="TH Sarabun New"/>
        <family val="2"/>
      </rPr>
      <t xml:space="preserve"> การพัฒนาท้องถิ่น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</si>
  <si>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พัฒนางานวิจัย สร้างองค์ความรู้ และนวัตกรรม เพื่อการพัฒนาท้องถิ่น (โครงการที่ 1)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</si>
  <si>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ส่งเสริม สืบสาน พระบรมราโชบายด้านการศึกษาและแนวพระราชดำริ (โครงการที่ 2)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</si>
  <si>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อนุรักษ์พันธุกรรมพืชอันเนื่องมาจากพระราชดำริ สมเด็จพระกนิษฐาธิราชเจ้า กรมสมเด็จพระเทพรัตนราชสุดาฯ สยามบรมราชกุมารี (อพ.สธ.) (โครงการที่ 3)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</si>
  <si>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ยกระดับเศรษฐกิจฐานรากชุมชนจังหวัดนครศรีธรรมราชด้วย BCG Model 
บนหลักปรัชญาของเศรษฐกิจพอเพียง (โครงการที่ 4)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</si>
  <si>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ยกระดับเศรษฐกิจชุมชนท้องถิ่นตามแนวคิดเศรษฐกิจสร้างสรรค์ (โครงการที่ 5)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</si>
  <si>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เสริมสร้างสุขภาวะอย่างยั่งยืนให้แก่ชุมชนในจังหวัดนครศรีธรรมราช 
(โครงการที่ 6)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</si>
  <si>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มีส่วนร่วมในการบริหารจัดการ บำรุงรักษาและใช้ทรัพยากรธรรมชาติและสิ่งแวดล้อมในพื้นที่ป่าสนสร้อย (โครงการที่ 7)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</si>
  <si>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บูรณาการด้านการปรับตัวต่อผลกระทบจากการเปลี่ยนแปลงสภาพภูมิอากาศของชุมชนโดยรอบป่าพรุเตย อำเภอบางขัน จังหวัดนครศรีธรรมราช (โครงการที่ 8)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</si>
  <si>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ยกระดับคุณภาพการผลิตครูฐานสมรรถนะสู่ความเป็นเลิศ พัฒนาครูและโรงเรียนร่วมพัฒนาวิชาชีพ ตามแนวคิด PTRU Model และบูรณาการพันธกิจเพื่อการพัฒนาท้องถิ่น (โครงการที่ 9)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</si>
  <si>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ยกระดับการท่องเที่ยวโดยชุมชนภายใต้ผลไม้อัตลักษณ์ภาคใต้ (มังคุด) จังหวัดนครศรีธรรมราช (โครงการที่ 10)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</si>
  <si>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พัฒนาคุณลักษณะ 4 ประการ เพื่อยกระดับความฉลาดรู้โดยการจัดการเรียนการสอนฐานสมรรถนะสู่โรงเรียนต้นแบบเชิงพื้นที่ (โครงการที่ 11)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</si>
  <si>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อนุรักษ์ ฟื้นฟู สืบทอด และพัฒนาศิลปะและวัฒนธรรม และภูมิปัญญาท้องถิ่น (โครงการที่ 12)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</si>
  <si>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ชุมชนดิจิทัล (Digital Community) เพื่อรองรับสังคมศตวรรษที่ 21 
(โครงการที่ 13)</t>
    </r>
  </si>
  <si>
    <r>
      <t>ประเด็นยุทธศาสตร์ที่ 2</t>
    </r>
    <r>
      <rPr>
        <sz val="14"/>
        <color theme="1"/>
        <rFont val="TH Sarabun New"/>
        <family val="2"/>
      </rPr>
      <t xml:space="preserve"> การผลิตและพัฒนาครู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</si>
  <si>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ยกระดับคุณภาพการผลิตครูฐานสมรรถนะสู่ความเป็นเลิศ (โครงการที่ 14)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</si>
  <si>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เสริมสมรรถนะทางวิชาการและวิชาชีพเพื่อพัฒนาผู้ผลิตบัณฑิตครู 
(โครงการที่ 15)</t>
    </r>
  </si>
  <si>
    <r>
      <t xml:space="preserve">ประเด็นยุทธศาสตร์ที่ 3 </t>
    </r>
    <r>
      <rPr>
        <sz val="14"/>
        <color theme="1"/>
        <rFont val="TH Sarabun New"/>
        <family val="2"/>
      </rPr>
      <t>การยกระดับคุณภาพการศึกษา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</si>
  <si>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พัฒนาและปรับปรุงหลักสูตร (โครงการที่ 16)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</si>
  <si>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พัฒนาระบบการจัดการเรียนการสอนในยุคดิจิทัล (โครงการที่ 17)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</si>
  <si>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พัฒนาหลักสูตรระยะสั้น และระบบธนาคารหน่วยกิต (โครงการที่ 18)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</si>
  <si>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พัฒนาทักษะภาษาต่างประเทศและทักษะดิจิทัล (โครงการที่ 19)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</si>
  <si>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พัฒนานักศึกษาให้มีสมรรถนะ ทักษะ อัตลักษณ์ และคุณลักษณะ 4 ประการ ตามพระบรมราโชบาย ด้านการศึกษา (โครงการที่ 20)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</si>
  <si>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พัฒนานักศึกษาเพื่อพัฒนาท้องถิ่น ด้วยกระบวนการวิศวกรสังคม (โครงการที่ 21)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</si>
  <si>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พัฒนาผลสัมฤทธิ์สู่โรงเรียนที่มีความแข่งขันสูง (โครงการที่ 22)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</si>
  <si>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พัฒนาการเรียนการสอนระดับมัธยมศึกษาตอนต้น (โครงการที่ 23)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</si>
  <si>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พัฒนาบุคลากรสู่ความเป็นเลิศ (โครงการที่ 24)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</si>
  <si>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พัฒนาระบบบริหารจัดการมหาวิทยาลัยสู่ความเป็นเลิศ (โครงการที่ 25)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</si>
  <si>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พัฒนาระบบสารสนเทศสนับสนุนการบริหารจัดการตามพันธกิจ (โครงการที่ 26)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</si>
  <si>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พัฒนาโครงสร้างพื้นฐาน สภาพแวดล้อม สิ่งอำนวยความสะดวก และการจัดการเรียนการสอนและการประชุมให้ทันสมัย (โครงการที่ 27)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</si>
  <si>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มหาวิทยาลัยสีเขียว (โครงการที่ 28)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</si>
  <si>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เครือข่ายสัมพันธ์ (โครงการที่ 29)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</si>
  <si>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สนับสนุนการดำเนินงานของหน่วยงานให้เกิดคุณธรรมและความโปร่งใส มีประสิทธิภาพตามหลักธรรมาภิบาล (โครงการที่ 30)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</si>
  <si>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บริหารจัดการสินทรัพย์และการจัดหารายได้ (โครงการที่ 31)</t>
    </r>
  </si>
  <si>
    <r>
      <t>ผลผลิตที่ 1</t>
    </r>
    <r>
      <rPr>
        <sz val="14"/>
        <color theme="1"/>
        <rFont val="TH Sarabun New"/>
        <family val="2"/>
      </rPr>
      <t xml:space="preserve">  ผู้สำเร็จการศึกษาด้านวิทยาศาสตร์และเทคโนโลยี</t>
    </r>
  </si>
  <si>
    <t>ประเด็นยุทธศาสตร์ที่ 1 การพัฒนาท้องถิ่น</t>
  </si>
  <si>
    <t>32-002/800</t>
  </si>
  <si>
    <t>32-002/800 32-002/600</t>
  </si>
  <si>
    <r>
      <t>2. แผนงาน :</t>
    </r>
    <r>
      <rPr>
        <sz val="14"/>
        <color theme="1"/>
        <rFont val="TH Sarabun New"/>
        <family val="2"/>
      </rPr>
      <t xml:space="preserve"> พื้นฐานด้านการพัฒนาและเสริมสร้างศักยภาพทรัพยากรมนุษย์</t>
    </r>
  </si>
  <si>
    <r>
      <rPr>
        <b/>
        <sz val="14"/>
        <color theme="1"/>
        <rFont val="TH Sarabun New"/>
        <family val="2"/>
      </rPr>
      <t>ผลผลิต :</t>
    </r>
    <r>
      <rPr>
        <sz val="14"/>
        <color theme="1"/>
        <rFont val="TH Sarabun New"/>
        <family val="2"/>
      </rPr>
      <t xml:space="preserve"> มหาวิทยาลัยราชภัฏเพื่อการพัฒนาท้องถิ่น</t>
    </r>
  </si>
  <si>
    <r>
      <rPr>
        <b/>
        <sz val="14"/>
        <color theme="1"/>
        <rFont val="TH Sarabun New"/>
        <family val="2"/>
      </rPr>
      <t>โครงการ</t>
    </r>
    <r>
      <rPr>
        <sz val="14"/>
        <color theme="1"/>
        <rFont val="TH Sarabun New"/>
        <family val="2"/>
      </rPr>
      <t xml:space="preserve"> ยกระดับเศรษฐกิจฐานรากชุมชนจังหวัดนครศรีธรรมราชด้วย BCG Model บนหลักปรัชญาของเศรษฐกิจพอเพียง (โครงการที่ 4)</t>
    </r>
  </si>
  <si>
    <t>37-005/800</t>
  </si>
  <si>
    <r>
      <t>4. แผนงาน :</t>
    </r>
    <r>
      <rPr>
        <sz val="14"/>
        <color theme="1"/>
        <rFont val="TH Sarabun New"/>
        <family val="2"/>
      </rPr>
      <t xml:space="preserve"> ยุทธศาสตร์สร้างความเสมอภาคทางการศึกษา</t>
    </r>
  </si>
  <si>
    <r>
      <t xml:space="preserve">แผนงาน  </t>
    </r>
    <r>
      <rPr>
        <sz val="14"/>
        <color rgb="FFFF0000"/>
        <rFont val="TH Niramit AS"/>
      </rPr>
      <t>พื้นฐานด้านการพัฒนาและเสริมสร้างศักยภาพทรัพยากรมนุษย์</t>
    </r>
    <r>
      <rPr>
        <sz val="14"/>
        <rFont val="TH Niramit AS"/>
      </rPr>
      <t xml:space="preserve">               </t>
    </r>
  </si>
  <si>
    <r>
      <t xml:space="preserve"> ผลผลิต </t>
    </r>
    <r>
      <rPr>
        <sz val="14"/>
        <color rgb="FFFF0000"/>
        <rFont val="TH Niramit AS"/>
      </rPr>
      <t>มหาวิทยาลัยราชภัฏเพื่อการพัฒนาท้องถิ่น</t>
    </r>
  </si>
  <si>
    <t>โครงการยุทธศาสตร์69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</si>
</sst>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_-* #,##0_-;\-* #,##0_-;_-* &quot;-&quot;??_-;_-@"/>
    <numFmt numFmtId="189" formatCode="_(* #,##0_);_(* \(#,##0\);_(* &quot;-&quot;??_);_(@_)"/>
  </numFmts>
  <fonts count="44" x14ac:knownFonts="1">
    <font>
      <sz val="11"/>
      <color theme="1"/>
      <name val="Tahoma"/>
      <family val="2"/>
      <charset val="222"/>
      <scheme val="minor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4"/>
      <color indexed="9"/>
      <name val="Angsana New"/>
      <family val="1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Angsana New"/>
      <family val="1"/>
    </font>
    <font>
      <b/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Wingdings 2"/>
      <family val="1"/>
      <charset val="2"/>
    </font>
    <font>
      <sz val="14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4"/>
      <color indexed="8"/>
      <name val="Wingdings"/>
      <charset val="2"/>
    </font>
    <font>
      <sz val="11"/>
      <color theme="1"/>
      <name val="TH Niramit AS"/>
    </font>
    <font>
      <sz val="16"/>
      <color theme="1"/>
      <name val="TH Niramit AS"/>
    </font>
    <font>
      <sz val="16"/>
      <color indexed="8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4"/>
      <color indexed="8"/>
      <name val="TH Niramit AS"/>
    </font>
    <font>
      <b/>
      <sz val="11"/>
      <color theme="1"/>
      <name val="TH Niramit AS"/>
    </font>
    <font>
      <b/>
      <sz val="14"/>
      <color indexed="8"/>
      <name val="TH Niramit AS"/>
    </font>
    <font>
      <sz val="14"/>
      <color indexed="9"/>
      <name val="TH Niramit AS"/>
    </font>
    <font>
      <sz val="16"/>
      <name val="TH Niramit AS"/>
    </font>
    <font>
      <sz val="11"/>
      <name val="TH Niramit AS"/>
    </font>
    <font>
      <b/>
      <sz val="18"/>
      <name val="TH Niramit AS"/>
    </font>
    <font>
      <sz val="18"/>
      <name val="TH Niramit AS"/>
    </font>
    <font>
      <b/>
      <sz val="16"/>
      <name val="TH Niramit AS"/>
    </font>
    <font>
      <sz val="14"/>
      <name val="TH Niramit AS"/>
    </font>
    <font>
      <sz val="14"/>
      <color rgb="FFFF0000"/>
      <name val="TH Niramit AS"/>
    </font>
    <font>
      <sz val="16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b/>
      <sz val="14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rgb="FFFF000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rgb="FF975C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1" xfId="0" applyFont="1" applyBorder="1"/>
    <xf numFmtId="0" fontId="0" fillId="0" borderId="2" xfId="0" applyBorder="1"/>
    <xf numFmtId="0" fontId="10" fillId="0" borderId="2" xfId="0" applyFont="1" applyBorder="1"/>
    <xf numFmtId="0" fontId="0" fillId="0" borderId="3" xfId="0" applyBorder="1"/>
    <xf numFmtId="0" fontId="9" fillId="0" borderId="4" xfId="0" applyFont="1" applyBorder="1" applyAlignment="1">
      <alignment horizontal="left"/>
    </xf>
    <xf numFmtId="0" fontId="11" fillId="0" borderId="0" xfId="0" applyFont="1"/>
    <xf numFmtId="0" fontId="0" fillId="0" borderId="5" xfId="0" applyBorder="1"/>
    <xf numFmtId="0" fontId="11" fillId="0" borderId="4" xfId="0" applyFont="1" applyBorder="1"/>
    <xf numFmtId="0" fontId="9" fillId="0" borderId="4" xfId="0" applyFont="1" applyBorder="1"/>
    <xf numFmtId="0" fontId="10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justify" vertical="top" wrapText="1"/>
    </xf>
    <xf numFmtId="0" fontId="1" fillId="0" borderId="0" xfId="0" applyFont="1"/>
    <xf numFmtId="0" fontId="9" fillId="0" borderId="7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0" fillId="0" borderId="4" xfId="0" applyFont="1" applyBorder="1"/>
    <xf numFmtId="0" fontId="7" fillId="0" borderId="0" xfId="0" applyFont="1"/>
    <xf numFmtId="0" fontId="8" fillId="0" borderId="4" xfId="0" applyFont="1" applyBorder="1"/>
    <xf numFmtId="0" fontId="8" fillId="0" borderId="0" xfId="0" applyFont="1"/>
    <xf numFmtId="0" fontId="9" fillId="0" borderId="6" xfId="0" applyFont="1" applyBorder="1"/>
    <xf numFmtId="0" fontId="9" fillId="0" borderId="7" xfId="0" applyFont="1" applyBorder="1"/>
    <xf numFmtId="0" fontId="0" fillId="0" borderId="0" xfId="0" applyAlignment="1">
      <alignment vertical="center"/>
    </xf>
    <xf numFmtId="0" fontId="12" fillId="0" borderId="5" xfId="0" applyFont="1" applyBorder="1"/>
    <xf numFmtId="0" fontId="12" fillId="0" borderId="0" xfId="0" applyFont="1"/>
    <xf numFmtId="0" fontId="0" fillId="0" borderId="0" xfId="0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5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11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justify" vertical="top" wrapText="1"/>
    </xf>
    <xf numFmtId="0" fontId="20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20" fillId="0" borderId="2" xfId="0" applyFont="1" applyBorder="1"/>
    <xf numFmtId="0" fontId="19" fillId="0" borderId="4" xfId="0" applyFont="1" applyBorder="1" applyAlignment="1">
      <alignment horizontal="left"/>
    </xf>
    <xf numFmtId="0" fontId="19" fillId="0" borderId="5" xfId="0" applyFont="1" applyBorder="1"/>
    <xf numFmtId="0" fontId="21" fillId="0" borderId="0" xfId="0" applyFont="1"/>
    <xf numFmtId="0" fontId="16" fillId="0" borderId="5" xfId="0" applyFont="1" applyBorder="1"/>
    <xf numFmtId="0" fontId="17" fillId="0" borderId="4" xfId="0" applyFont="1" applyBorder="1"/>
    <xf numFmtId="0" fontId="17" fillId="0" borderId="0" xfId="0" applyFont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20" fillId="0" borderId="4" xfId="0" applyFont="1" applyBorder="1"/>
    <xf numFmtId="0" fontId="22" fillId="0" borderId="0" xfId="0" applyFont="1"/>
    <xf numFmtId="0" fontId="19" fillId="0" borderId="4" xfId="0" applyFont="1" applyBorder="1"/>
    <xf numFmtId="0" fontId="19" fillId="0" borderId="7" xfId="0" applyFont="1" applyBorder="1" applyAlignment="1">
      <alignment horizontal="right"/>
    </xf>
    <xf numFmtId="0" fontId="20" fillId="0" borderId="0" xfId="0" applyFont="1"/>
    <xf numFmtId="0" fontId="19" fillId="0" borderId="5" xfId="0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/>
    <xf numFmtId="0" fontId="16" fillId="0" borderId="6" xfId="0" applyFont="1" applyBorder="1" applyAlignment="1">
      <alignment horizontal="center"/>
    </xf>
    <xf numFmtId="0" fontId="21" fillId="0" borderId="4" xfId="0" applyFont="1" applyBorder="1"/>
    <xf numFmtId="0" fontId="25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right"/>
    </xf>
    <xf numFmtId="0" fontId="30" fillId="0" borderId="0" xfId="0" applyFont="1"/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5" fontId="19" fillId="0" borderId="8" xfId="0" applyNumberFormat="1" applyFont="1" applyBorder="1"/>
    <xf numFmtId="0" fontId="19" fillId="0" borderId="13" xfId="0" applyFont="1" applyBorder="1" applyAlignment="1">
      <alignment horizontal="right" vertical="top" wrapText="1"/>
    </xf>
    <xf numFmtId="0" fontId="19" fillId="0" borderId="14" xfId="0" applyFont="1" applyBorder="1" applyAlignment="1">
      <alignment horizontal="right" vertical="top" wrapText="1"/>
    </xf>
    <xf numFmtId="0" fontId="19" fillId="0" borderId="12" xfId="0" applyFont="1" applyBorder="1" applyAlignment="1">
      <alignment horizontal="right" vertical="top" wrapText="1"/>
    </xf>
    <xf numFmtId="0" fontId="30" fillId="0" borderId="11" xfId="0" applyFont="1" applyBorder="1" applyAlignment="1">
      <alignment horizontal="center" wrapText="1"/>
    </xf>
    <xf numFmtId="0" fontId="19" fillId="0" borderId="0" xfId="0" applyFont="1"/>
    <xf numFmtId="0" fontId="19" fillId="0" borderId="5" xfId="0" applyFont="1" applyBorder="1"/>
    <xf numFmtId="0" fontId="19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9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top" wrapText="1"/>
    </xf>
    <xf numFmtId="0" fontId="9" fillId="0" borderId="14" xfId="0" applyFont="1" applyBorder="1" applyAlignment="1">
      <alignment horizontal="righ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0" xfId="0" applyFont="1"/>
    <xf numFmtId="0" fontId="9" fillId="0" borderId="5" xfId="0" applyFont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3" fillId="0" borderId="0" xfId="0" applyFont="1"/>
    <xf numFmtId="0" fontId="34" fillId="2" borderId="0" xfId="0" applyFont="1" applyFill="1" applyAlignment="1">
      <alignment horizontal="center" vertical="center"/>
    </xf>
    <xf numFmtId="0" fontId="33" fillId="2" borderId="0" xfId="0" applyFont="1" applyFill="1"/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15" xfId="0" applyFont="1" applyBorder="1" applyAlignment="1">
      <alignment horizontal="center" vertical="center" wrapText="1"/>
    </xf>
    <xf numFmtId="0" fontId="33" fillId="0" borderId="16" xfId="0" applyFont="1" applyBorder="1"/>
    <xf numFmtId="0" fontId="32" fillId="0" borderId="17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3" fillId="0" borderId="19" xfId="0" applyFont="1" applyBorder="1"/>
    <xf numFmtId="0" fontId="33" fillId="0" borderId="20" xfId="0" applyFont="1" applyBorder="1"/>
    <xf numFmtId="0" fontId="32" fillId="0" borderId="21" xfId="0" applyFont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3" fillId="0" borderId="22" xfId="0" applyFont="1" applyBorder="1"/>
    <xf numFmtId="0" fontId="33" fillId="0" borderId="23" xfId="0" applyFont="1" applyBorder="1"/>
    <xf numFmtId="0" fontId="32" fillId="0" borderId="2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33" fillId="0" borderId="24" xfId="0" applyFont="1" applyBorder="1"/>
    <xf numFmtId="0" fontId="33" fillId="2" borderId="24" xfId="0" applyFont="1" applyFill="1" applyBorder="1"/>
    <xf numFmtId="0" fontId="34" fillId="0" borderId="17" xfId="0" applyFont="1" applyBorder="1" applyAlignment="1">
      <alignment vertical="top"/>
    </xf>
    <xf numFmtId="0" fontId="34" fillId="0" borderId="17" xfId="0" applyFont="1" applyBorder="1" applyAlignment="1">
      <alignment vertical="top" wrapText="1"/>
    </xf>
    <xf numFmtId="188" fontId="35" fillId="0" borderId="17" xfId="0" applyNumberFormat="1" applyFont="1" applyBorder="1" applyAlignment="1">
      <alignment vertical="top"/>
    </xf>
    <xf numFmtId="0" fontId="36" fillId="2" borderId="17" xfId="0" applyFont="1" applyFill="1" applyBorder="1" applyAlignment="1">
      <alignment vertical="top"/>
    </xf>
    <xf numFmtId="0" fontId="32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188" fontId="35" fillId="0" borderId="17" xfId="0" applyNumberFormat="1" applyFont="1" applyBorder="1" applyAlignment="1">
      <alignment horizontal="center" vertical="top"/>
    </xf>
    <xf numFmtId="0" fontId="36" fillId="2" borderId="17" xfId="0" applyFont="1" applyFill="1" applyBorder="1" applyAlignment="1">
      <alignment horizontal="center" vertical="top" wrapText="1"/>
    </xf>
    <xf numFmtId="0" fontId="34" fillId="3" borderId="18" xfId="0" applyFont="1" applyFill="1" applyBorder="1" applyAlignment="1">
      <alignment horizontal="left" vertical="top" wrapText="1"/>
    </xf>
    <xf numFmtId="0" fontId="34" fillId="3" borderId="20" xfId="0" applyFont="1" applyFill="1" applyBorder="1" applyAlignment="1">
      <alignment vertical="top" wrapText="1"/>
    </xf>
    <xf numFmtId="188" fontId="36" fillId="3" borderId="17" xfId="0" applyNumberFormat="1" applyFont="1" applyFill="1" applyBorder="1" applyAlignment="1">
      <alignment vertical="top"/>
    </xf>
    <xf numFmtId="189" fontId="36" fillId="3" borderId="17" xfId="0" applyNumberFormat="1" applyFont="1" applyFill="1" applyBorder="1" applyAlignment="1">
      <alignment vertical="top"/>
    </xf>
    <xf numFmtId="0" fontId="37" fillId="4" borderId="17" xfId="0" applyFont="1" applyFill="1" applyBorder="1" applyAlignment="1">
      <alignment vertical="top"/>
    </xf>
    <xf numFmtId="0" fontId="34" fillId="3" borderId="25" xfId="0" applyFont="1" applyFill="1" applyBorder="1" applyAlignment="1">
      <alignment horizontal="left" vertical="top"/>
    </xf>
    <xf numFmtId="0" fontId="34" fillId="3" borderId="21" xfId="0" applyFont="1" applyFill="1" applyBorder="1" applyAlignment="1">
      <alignment vertical="top" wrapText="1"/>
    </xf>
    <xf numFmtId="188" fontId="35" fillId="3" borderId="17" xfId="0" applyNumberFormat="1" applyFont="1" applyFill="1" applyBorder="1" applyAlignment="1">
      <alignment vertical="top"/>
    </xf>
    <xf numFmtId="0" fontId="35" fillId="4" borderId="17" xfId="0" applyFont="1" applyFill="1" applyBorder="1" applyAlignment="1">
      <alignment vertical="top"/>
    </xf>
    <xf numFmtId="0" fontId="34" fillId="3" borderId="17" xfId="0" applyFont="1" applyFill="1" applyBorder="1" applyAlignment="1">
      <alignment horizontal="left" vertical="top"/>
    </xf>
    <xf numFmtId="0" fontId="34" fillId="3" borderId="17" xfId="0" applyFont="1" applyFill="1" applyBorder="1" applyAlignment="1">
      <alignment vertical="top"/>
    </xf>
    <xf numFmtId="188" fontId="35" fillId="3" borderId="17" xfId="0" applyNumberFormat="1" applyFont="1" applyFill="1" applyBorder="1" applyAlignment="1">
      <alignment horizontal="left" vertical="top"/>
    </xf>
    <xf numFmtId="0" fontId="34" fillId="3" borderId="18" xfId="0" applyFont="1" applyFill="1" applyBorder="1" applyAlignment="1">
      <alignment horizontal="left" vertical="top" wrapText="1"/>
    </xf>
    <xf numFmtId="0" fontId="32" fillId="3" borderId="20" xfId="0" applyFont="1" applyFill="1" applyBorder="1" applyAlignment="1">
      <alignment horizontal="left" vertical="top" wrapText="1"/>
    </xf>
    <xf numFmtId="0" fontId="34" fillId="3" borderId="18" xfId="0" applyFont="1" applyFill="1" applyBorder="1" applyAlignment="1">
      <alignment vertical="top"/>
    </xf>
    <xf numFmtId="0" fontId="32" fillId="3" borderId="20" xfId="0" applyFont="1" applyFill="1" applyBorder="1" applyAlignment="1">
      <alignment vertical="top" wrapText="1"/>
    </xf>
    <xf numFmtId="0" fontId="34" fillId="3" borderId="18" xfId="0" applyFont="1" applyFill="1" applyBorder="1" applyAlignment="1">
      <alignment horizontal="left" vertical="top"/>
    </xf>
    <xf numFmtId="0" fontId="34" fillId="3" borderId="17" xfId="0" applyFont="1" applyFill="1" applyBorder="1" applyAlignment="1">
      <alignment vertical="top" wrapText="1"/>
    </xf>
    <xf numFmtId="188" fontId="35" fillId="4" borderId="17" xfId="0" applyNumberFormat="1" applyFont="1" applyFill="1" applyBorder="1" applyAlignment="1">
      <alignment horizontal="left" vertical="top" wrapText="1"/>
    </xf>
    <xf numFmtId="188" fontId="35" fillId="3" borderId="17" xfId="0" applyNumberFormat="1" applyFont="1" applyFill="1" applyBorder="1"/>
    <xf numFmtId="0" fontId="35" fillId="4" borderId="17" xfId="0" applyFont="1" applyFill="1" applyBorder="1"/>
    <xf numFmtId="188" fontId="36" fillId="2" borderId="17" xfId="0" applyNumberFormat="1" applyFont="1" applyFill="1" applyBorder="1" applyAlignment="1">
      <alignment vertical="top"/>
    </xf>
    <xf numFmtId="0" fontId="35" fillId="2" borderId="17" xfId="0" applyFont="1" applyFill="1" applyBorder="1" applyAlignment="1">
      <alignment vertical="top"/>
    </xf>
    <xf numFmtId="0" fontId="34" fillId="0" borderId="18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188" fontId="36" fillId="0" borderId="17" xfId="0" applyNumberFormat="1" applyFont="1" applyBorder="1" applyAlignment="1">
      <alignment vertical="top"/>
    </xf>
    <xf numFmtId="0" fontId="34" fillId="0" borderId="18" xfId="0" applyFont="1" applyBorder="1" applyAlignment="1">
      <alignment vertical="top"/>
    </xf>
    <xf numFmtId="0" fontId="32" fillId="0" borderId="20" xfId="0" applyFont="1" applyBorder="1" applyAlignment="1">
      <alignment vertical="top" wrapText="1"/>
    </xf>
    <xf numFmtId="0" fontId="34" fillId="0" borderId="18" xfId="0" applyFont="1" applyBorder="1" applyAlignment="1">
      <alignment horizontal="left" vertical="top"/>
    </xf>
    <xf numFmtId="0" fontId="34" fillId="0" borderId="18" xfId="0" applyFont="1" applyBorder="1"/>
    <xf numFmtId="0" fontId="34" fillId="0" borderId="26" xfId="0" applyFont="1" applyBorder="1" applyAlignment="1">
      <alignment horizontal="center" vertical="top"/>
    </xf>
    <xf numFmtId="0" fontId="33" fillId="0" borderId="27" xfId="0" applyFont="1" applyBorder="1"/>
    <xf numFmtId="188" fontId="35" fillId="0" borderId="28" xfId="0" applyNumberFormat="1" applyFont="1" applyBorder="1" applyAlignment="1">
      <alignment vertical="top"/>
    </xf>
    <xf numFmtId="0" fontId="36" fillId="2" borderId="28" xfId="0" applyFont="1" applyFill="1" applyBorder="1" applyAlignment="1">
      <alignment vertical="top"/>
    </xf>
    <xf numFmtId="0" fontId="38" fillId="5" borderId="0" xfId="0" applyFont="1" applyFill="1" applyAlignment="1">
      <alignment horizontal="center" vertical="center"/>
    </xf>
    <xf numFmtId="0" fontId="39" fillId="5" borderId="0" xfId="0" applyFont="1" applyFill="1"/>
    <xf numFmtId="0" fontId="40" fillId="5" borderId="0" xfId="0" applyFont="1" applyFill="1"/>
    <xf numFmtId="0" fontId="39" fillId="5" borderId="0" xfId="0" applyFont="1" applyFill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9" fillId="0" borderId="0" xfId="0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15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21" xfId="0" applyFont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33" fillId="5" borderId="24" xfId="0" applyFont="1" applyFill="1" applyBorder="1"/>
    <xf numFmtId="0" fontId="41" fillId="0" borderId="17" xfId="0" applyFont="1" applyBorder="1" applyAlignment="1">
      <alignment vertical="top"/>
    </xf>
    <xf numFmtId="0" fontId="41" fillId="0" borderId="17" xfId="0" applyFont="1" applyBorder="1" applyAlignment="1">
      <alignment vertical="top" wrapText="1"/>
    </xf>
    <xf numFmtId="188" fontId="41" fillId="0" borderId="17" xfId="0" applyNumberFormat="1" applyFont="1" applyBorder="1" applyAlignment="1">
      <alignment vertical="top"/>
    </xf>
    <xf numFmtId="0" fontId="40" fillId="5" borderId="17" xfId="0" applyFont="1" applyFill="1" applyBorder="1" applyAlignment="1">
      <alignment vertical="top"/>
    </xf>
    <xf numFmtId="0" fontId="40" fillId="0" borderId="18" xfId="0" applyFont="1" applyBorder="1" applyAlignment="1">
      <alignment horizontal="left" vertical="top" wrapText="1"/>
    </xf>
    <xf numFmtId="0" fontId="41" fillId="0" borderId="18" xfId="0" applyFont="1" applyBorder="1" applyAlignment="1">
      <alignment horizontal="left" vertical="top" wrapText="1"/>
    </xf>
    <xf numFmtId="188" fontId="41" fillId="0" borderId="17" xfId="0" applyNumberFormat="1" applyFont="1" applyBorder="1" applyAlignment="1">
      <alignment horizontal="center" vertical="top"/>
    </xf>
    <xf numFmtId="0" fontId="40" fillId="5" borderId="17" xfId="0" applyFont="1" applyFill="1" applyBorder="1" applyAlignment="1">
      <alignment horizontal="center" vertical="top" wrapText="1"/>
    </xf>
    <xf numFmtId="0" fontId="41" fillId="0" borderId="18" xfId="0" applyFont="1" applyBorder="1" applyAlignment="1">
      <alignment horizontal="left" vertical="top" wrapText="1"/>
    </xf>
    <xf numFmtId="0" fontId="41" fillId="0" borderId="20" xfId="0" applyFont="1" applyBorder="1" applyAlignment="1">
      <alignment vertical="top" wrapText="1"/>
    </xf>
    <xf numFmtId="188" fontId="40" fillId="0" borderId="17" xfId="0" applyNumberFormat="1" applyFont="1" applyBorder="1" applyAlignment="1">
      <alignment vertical="top"/>
    </xf>
    <xf numFmtId="189" fontId="40" fillId="0" borderId="17" xfId="0" applyNumberFormat="1" applyFont="1" applyBorder="1" applyAlignment="1">
      <alignment vertical="top"/>
    </xf>
    <xf numFmtId="0" fontId="41" fillId="5" borderId="17" xfId="0" applyFont="1" applyFill="1" applyBorder="1" applyAlignment="1">
      <alignment vertical="top"/>
    </xf>
    <xf numFmtId="0" fontId="41" fillId="0" borderId="0" xfId="0" applyFont="1"/>
    <xf numFmtId="0" fontId="41" fillId="0" borderId="25" xfId="0" applyFont="1" applyBorder="1" applyAlignment="1">
      <alignment horizontal="left" vertical="top"/>
    </xf>
    <xf numFmtId="0" fontId="43" fillId="0" borderId="21" xfId="0" applyFont="1" applyBorder="1" applyAlignment="1">
      <alignment vertical="top" wrapText="1"/>
    </xf>
    <xf numFmtId="0" fontId="41" fillId="0" borderId="17" xfId="0" applyFont="1" applyBorder="1" applyAlignment="1">
      <alignment horizontal="left" vertical="top"/>
    </xf>
    <xf numFmtId="188" fontId="41" fillId="0" borderId="17" xfId="0" applyNumberFormat="1" applyFont="1" applyBorder="1" applyAlignment="1">
      <alignment horizontal="left" vertical="top"/>
    </xf>
    <xf numFmtId="0" fontId="40" fillId="0" borderId="20" xfId="0" applyFont="1" applyBorder="1" applyAlignment="1">
      <alignment horizontal="left" vertical="top" wrapText="1"/>
    </xf>
    <xf numFmtId="0" fontId="43" fillId="0" borderId="18" xfId="0" applyFont="1" applyBorder="1" applyAlignment="1">
      <alignment vertical="top"/>
    </xf>
    <xf numFmtId="0" fontId="40" fillId="0" borderId="20" xfId="0" applyFont="1" applyBorder="1" applyAlignment="1">
      <alignment vertical="top" wrapText="1"/>
    </xf>
    <xf numFmtId="0" fontId="41" fillId="0" borderId="18" xfId="0" applyFont="1" applyBorder="1" applyAlignment="1">
      <alignment horizontal="left" vertical="top"/>
    </xf>
    <xf numFmtId="0" fontId="43" fillId="0" borderId="18" xfId="0" applyFont="1" applyBorder="1" applyAlignment="1">
      <alignment horizontal="left" vertical="top"/>
    </xf>
    <xf numFmtId="188" fontId="41" fillId="5" borderId="17" xfId="0" applyNumberFormat="1" applyFont="1" applyFill="1" applyBorder="1" applyAlignment="1">
      <alignment horizontal="left" vertical="top" wrapText="1"/>
    </xf>
    <xf numFmtId="0" fontId="40" fillId="3" borderId="20" xfId="0" applyFont="1" applyFill="1" applyBorder="1" applyAlignment="1">
      <alignment vertical="top" wrapText="1"/>
    </xf>
    <xf numFmtId="0" fontId="41" fillId="5" borderId="17" xfId="0" applyFont="1" applyFill="1" applyBorder="1" applyAlignment="1">
      <alignment vertical="top" wrapText="1"/>
    </xf>
    <xf numFmtId="0" fontId="41" fillId="3" borderId="18" xfId="0" applyFont="1" applyFill="1" applyBorder="1" applyAlignment="1">
      <alignment horizontal="left" vertical="top" wrapText="1"/>
    </xf>
    <xf numFmtId="0" fontId="41" fillId="3" borderId="20" xfId="0" applyFont="1" applyFill="1" applyBorder="1" applyAlignment="1">
      <alignment horizontal="left" vertical="top" wrapText="1"/>
    </xf>
    <xf numFmtId="188" fontId="41" fillId="3" borderId="17" xfId="0" applyNumberFormat="1" applyFont="1" applyFill="1" applyBorder="1" applyAlignment="1">
      <alignment vertical="top"/>
    </xf>
    <xf numFmtId="188" fontId="40" fillId="6" borderId="17" xfId="0" applyNumberFormat="1" applyFont="1" applyFill="1" applyBorder="1" applyAlignment="1">
      <alignment vertical="top"/>
    </xf>
    <xf numFmtId="0" fontId="40" fillId="3" borderId="0" xfId="0" applyFont="1" applyFill="1"/>
    <xf numFmtId="0" fontId="40" fillId="3" borderId="18" xfId="0" applyFont="1" applyFill="1" applyBorder="1" applyAlignment="1">
      <alignment horizontal="left" vertical="top" wrapText="1"/>
    </xf>
    <xf numFmtId="0" fontId="40" fillId="6" borderId="17" xfId="0" applyFont="1" applyFill="1" applyBorder="1" applyAlignment="1">
      <alignment vertical="top"/>
    </xf>
    <xf numFmtId="0" fontId="41" fillId="6" borderId="17" xfId="0" applyFont="1" applyFill="1" applyBorder="1" applyAlignment="1">
      <alignment vertical="top"/>
    </xf>
    <xf numFmtId="0" fontId="41" fillId="3" borderId="0" xfId="0" applyFont="1" applyFill="1"/>
    <xf numFmtId="0" fontId="41" fillId="3" borderId="18" xfId="0" applyFont="1" applyFill="1" applyBorder="1" applyAlignment="1">
      <alignment horizontal="left" vertical="top" wrapText="1"/>
    </xf>
    <xf numFmtId="0" fontId="40" fillId="3" borderId="20" xfId="0" applyFont="1" applyFill="1" applyBorder="1" applyAlignment="1">
      <alignment horizontal="left" vertical="top" wrapText="1"/>
    </xf>
    <xf numFmtId="188" fontId="40" fillId="3" borderId="17" xfId="0" applyNumberFormat="1" applyFont="1" applyFill="1" applyBorder="1" applyAlignment="1">
      <alignment vertical="top"/>
    </xf>
    <xf numFmtId="0" fontId="43" fillId="3" borderId="18" xfId="0" applyFont="1" applyFill="1" applyBorder="1" applyAlignment="1">
      <alignment vertical="top"/>
    </xf>
    <xf numFmtId="0" fontId="43" fillId="3" borderId="18" xfId="0" applyFont="1" applyFill="1" applyBorder="1" applyAlignment="1">
      <alignment horizontal="left" vertical="top"/>
    </xf>
    <xf numFmtId="0" fontId="43" fillId="3" borderId="18" xfId="0" applyFont="1" applyFill="1" applyBorder="1"/>
    <xf numFmtId="0" fontId="41" fillId="3" borderId="17" xfId="0" applyFont="1" applyFill="1" applyBorder="1" applyAlignment="1">
      <alignment vertical="top"/>
    </xf>
    <xf numFmtId="0" fontId="43" fillId="3" borderId="17" xfId="0" applyFont="1" applyFill="1" applyBorder="1" applyAlignment="1">
      <alignment vertical="top" wrapText="1"/>
    </xf>
    <xf numFmtId="0" fontId="41" fillId="3" borderId="26" xfId="0" applyFont="1" applyFill="1" applyBorder="1" applyAlignment="1">
      <alignment horizontal="center"/>
    </xf>
    <xf numFmtId="188" fontId="41" fillId="3" borderId="28" xfId="0" applyNumberFormat="1" applyFont="1" applyFill="1" applyBorder="1"/>
    <xf numFmtId="0" fontId="40" fillId="6" borderId="28" xfId="0" applyFont="1" applyFill="1" applyBorder="1" applyAlignment="1">
      <alignment vertical="top"/>
    </xf>
    <xf numFmtId="0" fontId="0" fillId="7" borderId="0" xfId="0" applyFill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</xdr:row>
      <xdr:rowOff>47625</xdr:rowOff>
    </xdr:from>
    <xdr:to>
      <xdr:col>6</xdr:col>
      <xdr:colOff>295275</xdr:colOff>
      <xdr:row>3</xdr:row>
      <xdr:rowOff>230505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647700"/>
          <a:ext cx="190500" cy="1828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</xdr:row>
      <xdr:rowOff>47625</xdr:rowOff>
    </xdr:from>
    <xdr:to>
      <xdr:col>6</xdr:col>
      <xdr:colOff>295275</xdr:colOff>
      <xdr:row>3</xdr:row>
      <xdr:rowOff>230505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D4821B2-974D-4171-9EF0-AFB1E138B79C}"/>
            </a:ext>
          </a:extLst>
        </xdr:cNvPr>
        <xdr:cNvSpPr/>
      </xdr:nvSpPr>
      <xdr:spPr>
        <a:xfrm>
          <a:off x="6286500" y="600075"/>
          <a:ext cx="190500" cy="1828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76200</xdr:rowOff>
    </xdr:from>
    <xdr:to>
      <xdr:col>6</xdr:col>
      <xdr:colOff>228600</xdr:colOff>
      <xdr:row>3</xdr:row>
      <xdr:rowOff>259080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3175" y="676275"/>
          <a:ext cx="190500" cy="1828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7;&#3633;&#3626;&#3609;&#3637;&#3618;&#3660;\1&#3627;&#3633;&#3626;&#3609;&#3637;&#3618;&#3660;\2569\&#3591;&#3610;&#3611;&#3619;&#3632;&#3617;&#3634;&#3603;&#3619;&#3634;&#3618;&#3652;&#3604;&#3657;%202569\1.&#3650;&#3588;&#3619;&#3591;&#3585;&#3634;&#3619;&#3607;&#3637;&#3656;%2025%20%20&#3610;&#3619;&#3636;&#3627;&#3634;&#3619;&#3592;&#3633;&#3604;&#3585;&#3634;&#3619;%20(&#3588;&#3656;&#3634;&#3592;&#3657;&#3634;&#3591;)%20&#3591;&#3609;.xlsx" TargetMode="External"/><Relationship Id="rId1" Type="http://schemas.openxmlformats.org/officeDocument/2006/relationships/externalLinkPath" Target="&#3591;&#3610;&#3611;&#3619;&#3632;&#3617;&#3634;&#3603;&#3619;&#3634;&#3618;&#3652;&#3604;&#3657;%202569/1.&#3650;&#3588;&#3619;&#3591;&#3585;&#3634;&#3619;&#3607;&#3637;&#3656;%2025%20%20&#3610;&#3619;&#3636;&#3627;&#3634;&#3619;&#3592;&#3633;&#3604;&#3585;&#3634;&#3619;%20(&#3588;&#3656;&#3634;&#3592;&#3657;&#3634;&#3591;)%20&#3591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7;&#3633;&#3626;&#3609;&#3637;&#3618;&#3660;\1&#3627;&#3633;&#3626;&#3609;&#3637;&#3618;&#3660;\2569\&#3591;&#3610;&#3611;&#3619;&#3632;&#3617;&#3634;&#3603;&#3619;&#3634;&#3618;&#3652;&#3604;&#3657;%202569\&#3650;&#3588;&#3619;&#3591;&#3585;&#3634;&#3619;&#3607;&#3637;&#3656;%2025%20&#3614;&#3633;&#3602;&#3609;&#3634;&#3619;&#3632;&#3610;&#3610;&#3610;&#3619;&#3636;&#3627;&#3634;&#3619;&#3592;&#3633;&#3604;&#3585;&#3634;&#3619;&#3617;&#3627;&#3634;&#3623;&#3636;&#3607;&#3618;&#3634;&#3621;&#3633;&#3618;&#3626;&#3641;&#3656;&#3588;&#3623;&#3634;&#3617;&#3648;&#3611;&#3655;&#3609;&#3648;&#3621;&#3636;&#3624;%20%20(&#3650;&#3588;&#3619;&#3591;&#3585;&#3634;&#3619;&#3607;&#3637;&#3656;%2025).xlsx" TargetMode="External"/><Relationship Id="rId1" Type="http://schemas.openxmlformats.org/officeDocument/2006/relationships/externalLinkPath" Target="&#3591;&#3610;&#3611;&#3619;&#3632;&#3617;&#3634;&#3603;&#3619;&#3634;&#3618;&#3652;&#3604;&#3657;%202569/&#3650;&#3588;&#3619;&#3591;&#3585;&#3634;&#3619;&#3607;&#3637;&#3656;%2025%20&#3614;&#3633;&#3602;&#3609;&#3634;&#3619;&#3632;&#3610;&#3610;&#3610;&#3619;&#3636;&#3627;&#3634;&#3619;&#3592;&#3633;&#3604;&#3585;&#3634;&#3619;&#3617;&#3627;&#3634;&#3623;&#3636;&#3607;&#3618;&#3634;&#3621;&#3633;&#3618;&#3626;&#3641;&#3656;&#3588;&#3623;&#3634;&#3617;&#3648;&#3611;&#3655;&#3609;&#3648;&#3621;&#3636;&#3624;%20%20(&#3650;&#3588;&#3619;&#3591;&#3585;&#3634;&#3619;&#3607;&#3637;&#3656;%2025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7;&#3633;&#3626;&#3609;&#3637;&#3618;&#3660;\1&#3627;&#3633;&#3626;&#3609;&#3637;&#3618;&#3660;\2569\&#3591;&#3610;&#3611;&#3619;&#3632;&#3617;&#3634;&#3603;&#3649;&#3612;&#3656;&#3609;&#3604;&#3636;&#3609;%202569\&#3650;&#3588;&#3619;&#3591;&#3585;&#3634;&#3619;&#3607;&#3637;&#3656;%2017%20&#3611;&#3619;&#3633;&#3610;&#3611;&#3619;&#3640;&#3591;&#3627;&#3621;&#3633;&#3585;&#3626;&#3641;&#3605;&#3619;%20&#3591;&#3611;&#3617;.xlsx" TargetMode="External"/><Relationship Id="rId1" Type="http://schemas.openxmlformats.org/officeDocument/2006/relationships/externalLinkPath" Target="&#3591;&#3610;&#3611;&#3619;&#3632;&#3617;&#3634;&#3603;&#3649;&#3612;&#3656;&#3609;&#3604;&#3636;&#3609;%202569/&#3650;&#3588;&#3619;&#3591;&#3585;&#3634;&#3619;&#3607;&#3637;&#3656;%2017%20&#3611;&#3619;&#3633;&#3610;&#3611;&#3619;&#3640;&#3591;&#3627;&#3621;&#3633;&#3585;&#3626;&#3641;&#3605;&#3619;%20&#3591;&#3611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ชีต1"/>
      <sheetName val="ปก"/>
      <sheetName val="งน.100"/>
      <sheetName val="งน.200"/>
      <sheetName val="งน.300"/>
      <sheetName val="งน.400"/>
      <sheetName val="งน.500"/>
      <sheetName val="งน.600หน้า1"/>
      <sheetName val="งน.600หน้า2"/>
      <sheetName val="งน.600หน้า3"/>
      <sheetName val="งน.600หน้า4"/>
      <sheetName val="งน.700 ค่าจ้าง"/>
      <sheetName val="รหัสงบ"/>
      <sheetName val="ทดสอบ"/>
      <sheetName val="งน.700 ค่าจ้างศูนย์วิทย์"/>
      <sheetName val="งน.700 (ปัจฉิม)"/>
      <sheetName val="งน.700 (ปฐมนิเทศ)"/>
      <sheetName val="งน.700 (กีฬา) "/>
      <sheetName val="งน.700 (ปชส)"/>
      <sheetName val="งน.700 (กศบปสาธา)"/>
      <sheetName val="งน.700 (ส่งเสริมวิชาการ)"/>
      <sheetName val="งน.700 (สัปดาห์วิท)"/>
      <sheetName val="งน.700 (วันเด็ก)"/>
      <sheetName val="งน.700 (ตีพิมพ์ผลงาน)"/>
      <sheetName val="งน.700 (เวทีนักประดิษฐ์)"/>
      <sheetName val=" งน.700 (เครือข่าย)"/>
      <sheetName val="งน.700 ()  (6)"/>
      <sheetName val="งน.700 () "/>
      <sheetName val="งน.800"/>
      <sheetName val="index"/>
      <sheetName val="โครงการ-เป้า"/>
      <sheetName val="ตัวชี้วัด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คณะวิทยาศาสตร์และเทคโนโลยี</v>
          </cell>
        </row>
      </sheetData>
      <sheetData sheetId="6"/>
      <sheetData sheetId="7"/>
      <sheetData sheetId="8"/>
      <sheetData sheetId="9"/>
      <sheetData sheetId="10">
        <row r="8">
          <cell r="C8">
            <v>2371200</v>
          </cell>
        </row>
        <row r="11">
          <cell r="C11">
            <v>103500</v>
          </cell>
        </row>
        <row r="12">
          <cell r="C12">
            <v>4440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น.100"/>
      <sheetName val="งน.200"/>
      <sheetName val="งน.300"/>
      <sheetName val="งน.400"/>
      <sheetName val="งน.500"/>
      <sheetName val="งน.600หน้า1"/>
      <sheetName val="งน.600หน้า2"/>
      <sheetName val="งน.600หน้า3"/>
      <sheetName val="งน.600หน้า4"/>
      <sheetName val="วัสดุงน.700 "/>
      <sheetName val="ประชุมผู้บริหาร งน.700  "/>
      <sheetName val="กรรมการประจำงน.700  "/>
      <sheetName val="แผน 70 งน.700  "/>
      <sheetName val="เชิดชูเกียตร งน.700  "/>
      <sheetName val="บริหารจัดการ งน.700  "/>
      <sheetName val="ค่าล่วงเวลา งน.700  "/>
      <sheetName val="สำเนาของ งน.700 "/>
      <sheetName val="สำเนาของ สำเนาของ งน.700 "/>
      <sheetName val="งน.700 หลักสุตร)"/>
      <sheetName val="งน.700 (ปัจฉิม)"/>
      <sheetName val="งน.700 (ปฐมนิเทศ)"/>
      <sheetName val="งน.700 (กีฬา) "/>
      <sheetName val="งน.700 (ปชส)"/>
      <sheetName val="งน.700 (กศบปสาธา)"/>
      <sheetName val="งน.700 (ส่งเสริมวิชาการ)"/>
      <sheetName val="งน.700 (สัปดาห์วิท)"/>
      <sheetName val="งน.700 (วันเด็ก)"/>
      <sheetName val="งน.700 (ตีพิมพ์ผลงาน)"/>
      <sheetName val="งน.700 (เวทีนักประดิษฐ์)"/>
      <sheetName val=" งน.700 (เครือข่าย)"/>
      <sheetName val="งน.700 ()  (6)"/>
      <sheetName val="งน.700 () "/>
      <sheetName val="งน.800"/>
      <sheetName val="index"/>
      <sheetName val="โครงการ-เป้า"/>
      <sheetName val="ตัวชี้วั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C12">
            <v>477460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ปก"/>
      <sheetName val="งปม.100"/>
      <sheetName val="งปม.200"/>
      <sheetName val="งปม.300"/>
      <sheetName val="งปม.400"/>
      <sheetName val="งปม.500"/>
      <sheetName val="งปม.600หน้า1"/>
      <sheetName val="งปม.600หน้า2"/>
      <sheetName val="งปม.600หน้า3"/>
      <sheetName val="งปม.600หน้า4"/>
      <sheetName val="งปม.700"/>
      <sheetName val="รหัสงบประมาณแผ่นดิน"/>
      <sheetName val="งปม.800"/>
    </sheetNames>
    <sheetDataSet>
      <sheetData sheetId="0"/>
      <sheetData sheetId="1"/>
      <sheetData sheetId="2"/>
      <sheetData sheetId="3"/>
      <sheetData sheetId="4">
        <row r="5">
          <cell r="A5" t="str">
            <v>มหาวิทยาลัยราชภัฏนครศรีธรรมราช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workbookViewId="0">
      <selection activeCell="J38" sqref="J38"/>
    </sheetView>
  </sheetViews>
  <sheetFormatPr defaultRowHeight="18" x14ac:dyDescent="0.45"/>
  <cols>
    <col min="1" max="1" width="9" style="37" customWidth="1"/>
    <col min="2" max="2" width="36.25" style="37" customWidth="1"/>
    <col min="3" max="3" width="7.875" style="37" customWidth="1"/>
    <col min="4" max="5" width="9" style="37"/>
    <col min="6" max="6" width="10" style="37" customWidth="1"/>
    <col min="7" max="7" width="12.875" style="37" customWidth="1"/>
    <col min="8" max="8" width="9" style="37"/>
  </cols>
  <sheetData>
    <row r="1" spans="1:7" ht="5.25" customHeight="1" x14ac:dyDescent="0.45"/>
    <row r="2" spans="1:7" ht="15" customHeight="1" x14ac:dyDescent="0.6">
      <c r="A2" s="70"/>
      <c r="B2" s="71"/>
      <c r="C2" s="71"/>
      <c r="D2" s="71"/>
      <c r="E2" s="71"/>
      <c r="F2" s="86" t="s">
        <v>25</v>
      </c>
      <c r="G2" s="86"/>
    </row>
    <row r="3" spans="1:7" ht="23.45" customHeight="1" x14ac:dyDescent="0.65">
      <c r="A3" s="70"/>
      <c r="B3" s="87" t="s">
        <v>34</v>
      </c>
      <c r="C3" s="88"/>
      <c r="D3" s="88"/>
      <c r="E3" s="88"/>
      <c r="F3" s="88"/>
      <c r="G3" s="72"/>
    </row>
    <row r="4" spans="1:7" ht="22.5" customHeight="1" x14ac:dyDescent="0.65">
      <c r="A4" s="71"/>
      <c r="B4" s="87" t="s">
        <v>0</v>
      </c>
      <c r="C4" s="87"/>
      <c r="D4" s="87"/>
      <c r="E4" s="87"/>
      <c r="F4" s="87"/>
      <c r="G4" s="73" t="s">
        <v>67</v>
      </c>
    </row>
    <row r="5" spans="1:7" ht="27" customHeight="1" x14ac:dyDescent="0.65">
      <c r="A5" s="71"/>
      <c r="B5" s="87" t="s">
        <v>41</v>
      </c>
      <c r="C5" s="87"/>
      <c r="D5" s="87"/>
      <c r="E5" s="87"/>
      <c r="F5" s="87"/>
      <c r="G5" s="71"/>
    </row>
    <row r="6" spans="1:7" ht="20.25" customHeight="1" x14ac:dyDescent="0.55000000000000004">
      <c r="A6" s="89" t="s">
        <v>52</v>
      </c>
      <c r="B6" s="89"/>
      <c r="C6" s="71"/>
      <c r="D6" s="71"/>
      <c r="E6" s="71"/>
      <c r="F6" s="71"/>
      <c r="G6" s="74" t="s">
        <v>1</v>
      </c>
    </row>
    <row r="7" spans="1:7" ht="20.25" customHeight="1" x14ac:dyDescent="0.55000000000000004">
      <c r="A7" s="75" t="s">
        <v>44</v>
      </c>
      <c r="B7" s="71"/>
      <c r="C7" s="75" t="s">
        <v>45</v>
      </c>
      <c r="D7" s="71"/>
      <c r="E7" s="71"/>
      <c r="F7" s="71"/>
      <c r="G7" s="71"/>
    </row>
    <row r="8" spans="1:7" ht="22.5" x14ac:dyDescent="0.55000000000000004">
      <c r="A8" s="75" t="s">
        <v>69</v>
      </c>
      <c r="B8" s="75"/>
      <c r="C8" s="75" t="s">
        <v>48</v>
      </c>
      <c r="D8" s="71"/>
      <c r="E8" s="71"/>
      <c r="F8" s="71"/>
      <c r="G8" s="71"/>
    </row>
    <row r="9" spans="1:7" ht="22.5" x14ac:dyDescent="0.55000000000000004">
      <c r="A9" s="75" t="s">
        <v>46</v>
      </c>
      <c r="B9" s="71"/>
      <c r="C9" s="75" t="s">
        <v>47</v>
      </c>
      <c r="D9" s="71"/>
      <c r="E9" s="71"/>
      <c r="F9" s="71"/>
      <c r="G9" s="71"/>
    </row>
    <row r="10" spans="1:7" ht="22.5" x14ac:dyDescent="0.55000000000000004">
      <c r="A10" s="75" t="s">
        <v>42</v>
      </c>
      <c r="B10" s="71"/>
      <c r="C10" s="71"/>
      <c r="D10" s="71"/>
      <c r="E10" s="71"/>
      <c r="F10" s="75" t="s">
        <v>43</v>
      </c>
      <c r="G10" s="71"/>
    </row>
    <row r="11" spans="1:7" ht="22.5" x14ac:dyDescent="0.55000000000000004">
      <c r="A11" s="82" t="s">
        <v>2</v>
      </c>
      <c r="B11" s="76" t="s">
        <v>10</v>
      </c>
      <c r="C11" s="82" t="s">
        <v>4</v>
      </c>
      <c r="D11" s="82" t="s">
        <v>5</v>
      </c>
      <c r="E11" s="82" t="s">
        <v>6</v>
      </c>
      <c r="F11" s="82" t="s">
        <v>7</v>
      </c>
      <c r="G11" s="82" t="s">
        <v>8</v>
      </c>
    </row>
    <row r="12" spans="1:7" ht="22.5" x14ac:dyDescent="0.55000000000000004">
      <c r="A12" s="82"/>
      <c r="B12" s="77" t="s">
        <v>3</v>
      </c>
      <c r="C12" s="82"/>
      <c r="D12" s="82"/>
      <c r="E12" s="82"/>
      <c r="F12" s="82"/>
      <c r="G12" s="82"/>
    </row>
    <row r="13" spans="1:7" ht="22.5" x14ac:dyDescent="0.45">
      <c r="A13" s="44"/>
      <c r="B13" s="45"/>
      <c r="C13" s="44"/>
      <c r="D13" s="44"/>
      <c r="E13" s="44"/>
      <c r="F13" s="44"/>
      <c r="G13" s="44"/>
    </row>
    <row r="14" spans="1:7" ht="22.5" x14ac:dyDescent="0.45">
      <c r="A14" s="44"/>
      <c r="B14" s="44"/>
      <c r="C14" s="44"/>
      <c r="D14" s="44"/>
      <c r="E14" s="44"/>
      <c r="F14" s="44"/>
      <c r="G14" s="44"/>
    </row>
    <row r="15" spans="1:7" ht="22.5" x14ac:dyDescent="0.45">
      <c r="A15" s="44"/>
      <c r="B15" s="44"/>
      <c r="C15" s="44"/>
      <c r="D15" s="44"/>
      <c r="E15" s="44"/>
      <c r="F15" s="44"/>
      <c r="G15" s="44"/>
    </row>
    <row r="16" spans="1:7" ht="21" customHeight="1" x14ac:dyDescent="0.45">
      <c r="A16" s="44"/>
      <c r="B16" s="44"/>
      <c r="C16" s="44"/>
      <c r="D16" s="44"/>
      <c r="E16" s="44"/>
      <c r="F16" s="44"/>
      <c r="G16" s="44"/>
    </row>
    <row r="17" spans="1:7" ht="21" customHeight="1" x14ac:dyDescent="0.45">
      <c r="A17" s="44"/>
      <c r="B17" s="44"/>
      <c r="C17" s="44"/>
      <c r="D17" s="44"/>
      <c r="E17" s="44"/>
      <c r="F17" s="44"/>
      <c r="G17" s="44"/>
    </row>
    <row r="18" spans="1:7" ht="23.25" customHeight="1" x14ac:dyDescent="0.45">
      <c r="A18" s="44"/>
      <c r="B18" s="44"/>
      <c r="C18" s="44"/>
      <c r="D18" s="44"/>
      <c r="E18" s="44"/>
      <c r="F18" s="44"/>
      <c r="G18" s="44"/>
    </row>
    <row r="19" spans="1:7" ht="23.25" customHeight="1" x14ac:dyDescent="0.45">
      <c r="A19" s="44"/>
      <c r="B19" s="44"/>
      <c r="C19" s="44"/>
      <c r="D19" s="44"/>
      <c r="E19" s="44"/>
      <c r="F19" s="44"/>
      <c r="G19" s="44"/>
    </row>
    <row r="20" spans="1:7" ht="23.25" customHeight="1" x14ac:dyDescent="0.45">
      <c r="A20" s="44"/>
      <c r="B20" s="44"/>
      <c r="C20" s="44"/>
      <c r="D20" s="44"/>
      <c r="E20" s="44"/>
      <c r="F20" s="44"/>
      <c r="G20" s="44"/>
    </row>
    <row r="21" spans="1:7" ht="22.5" x14ac:dyDescent="0.45">
      <c r="A21" s="44"/>
      <c r="B21" s="44"/>
      <c r="C21" s="44"/>
      <c r="D21" s="44"/>
      <c r="E21" s="44"/>
      <c r="F21" s="44"/>
      <c r="G21" s="44"/>
    </row>
    <row r="22" spans="1:7" ht="22.5" x14ac:dyDescent="0.45">
      <c r="A22" s="44"/>
      <c r="B22" s="44"/>
      <c r="C22" s="44"/>
      <c r="D22" s="44"/>
      <c r="E22" s="44"/>
      <c r="F22" s="44"/>
      <c r="G22" s="44"/>
    </row>
    <row r="23" spans="1:7" ht="22.5" x14ac:dyDescent="0.45">
      <c r="A23" s="44"/>
      <c r="B23" s="44"/>
      <c r="C23" s="44"/>
      <c r="D23" s="44"/>
      <c r="E23" s="44"/>
      <c r="F23" s="44"/>
      <c r="G23" s="44"/>
    </row>
    <row r="24" spans="1:7" ht="22.5" x14ac:dyDescent="0.45">
      <c r="A24" s="79" t="s">
        <v>9</v>
      </c>
      <c r="B24" s="80"/>
      <c r="C24" s="80"/>
      <c r="D24" s="80"/>
      <c r="E24" s="81"/>
      <c r="F24" s="44"/>
      <c r="G24" s="46"/>
    </row>
    <row r="25" spans="1:7" ht="9.6" customHeight="1" x14ac:dyDescent="0.45"/>
    <row r="26" spans="1:7" ht="22.5" x14ac:dyDescent="0.55000000000000004">
      <c r="A26" s="47" t="s">
        <v>11</v>
      </c>
      <c r="B26" s="48"/>
      <c r="C26" s="49"/>
      <c r="D26" s="50" t="s">
        <v>12</v>
      </c>
      <c r="E26" s="48"/>
      <c r="F26" s="48"/>
      <c r="G26" s="49"/>
    </row>
    <row r="27" spans="1:7" ht="22.5" x14ac:dyDescent="0.55000000000000004">
      <c r="A27" s="51" t="s">
        <v>17</v>
      </c>
      <c r="B27" s="83" t="s">
        <v>58</v>
      </c>
      <c r="C27" s="84"/>
      <c r="D27" s="53" t="s">
        <v>26</v>
      </c>
      <c r="G27" s="54"/>
    </row>
    <row r="28" spans="1:7" ht="24.75" x14ac:dyDescent="0.6">
      <c r="A28" s="55" t="s">
        <v>56</v>
      </c>
      <c r="B28" s="56" t="s">
        <v>57</v>
      </c>
      <c r="C28" s="54"/>
      <c r="D28" s="40" t="s">
        <v>13</v>
      </c>
      <c r="G28" s="54"/>
    </row>
    <row r="29" spans="1:7" ht="21" customHeight="1" x14ac:dyDescent="0.55000000000000004">
      <c r="A29" s="57"/>
      <c r="B29" s="58"/>
      <c r="C29" s="59"/>
      <c r="D29" s="40" t="s">
        <v>14</v>
      </c>
      <c r="G29" s="54"/>
    </row>
    <row r="30" spans="1:7" ht="22.5" x14ac:dyDescent="0.55000000000000004">
      <c r="A30" s="60" t="s">
        <v>29</v>
      </c>
      <c r="B30" s="61"/>
      <c r="C30" s="54"/>
      <c r="D30" s="40" t="s">
        <v>15</v>
      </c>
      <c r="G30" s="54"/>
    </row>
    <row r="31" spans="1:7" ht="22.5" x14ac:dyDescent="0.55000000000000004">
      <c r="A31" s="62" t="s">
        <v>35</v>
      </c>
      <c r="C31" s="54"/>
      <c r="D31" s="40" t="s">
        <v>20</v>
      </c>
      <c r="G31" s="54"/>
    </row>
    <row r="32" spans="1:7" ht="22.5" x14ac:dyDescent="0.55000000000000004">
      <c r="A32" s="62" t="s">
        <v>36</v>
      </c>
      <c r="C32" s="52"/>
      <c r="D32" s="40" t="s">
        <v>16</v>
      </c>
      <c r="F32" s="40" t="s">
        <v>27</v>
      </c>
      <c r="G32" s="54"/>
    </row>
    <row r="33" spans="1:7" ht="24.75" x14ac:dyDescent="0.6">
      <c r="A33" s="51" t="s">
        <v>37</v>
      </c>
      <c r="B33" s="40"/>
      <c r="C33" s="54"/>
      <c r="D33" s="55" t="s">
        <v>30</v>
      </c>
      <c r="E33" s="56" t="s">
        <v>61</v>
      </c>
      <c r="G33" s="54"/>
    </row>
    <row r="34" spans="1:7" ht="7.5" customHeight="1" x14ac:dyDescent="0.55000000000000004">
      <c r="A34" s="57"/>
      <c r="B34" s="58"/>
      <c r="C34" s="59"/>
      <c r="D34" s="57"/>
      <c r="E34" s="58"/>
      <c r="F34" s="63" t="s">
        <v>28</v>
      </c>
      <c r="G34" s="59"/>
    </row>
    <row r="35" spans="1:7" ht="22.5" x14ac:dyDescent="0.55000000000000004">
      <c r="A35" s="62" t="s">
        <v>62</v>
      </c>
      <c r="C35" s="54"/>
      <c r="D35" s="64" t="s">
        <v>21</v>
      </c>
      <c r="G35" s="54"/>
    </row>
    <row r="36" spans="1:7" ht="22.5" x14ac:dyDescent="0.55000000000000004">
      <c r="A36" s="69" t="s">
        <v>64</v>
      </c>
      <c r="C36" s="54"/>
      <c r="D36" s="53" t="s">
        <v>65</v>
      </c>
      <c r="G36" s="52"/>
    </row>
    <row r="37" spans="1:7" ht="22.5" x14ac:dyDescent="0.55000000000000004">
      <c r="A37" s="62" t="s">
        <v>17</v>
      </c>
      <c r="B37" s="40" t="s">
        <v>24</v>
      </c>
      <c r="C37" s="54"/>
      <c r="D37" s="40" t="s">
        <v>16</v>
      </c>
      <c r="F37" s="40" t="s">
        <v>55</v>
      </c>
      <c r="G37" s="65" t="s">
        <v>66</v>
      </c>
    </row>
    <row r="38" spans="1:7" ht="24.75" x14ac:dyDescent="0.6">
      <c r="A38" s="62" t="s">
        <v>59</v>
      </c>
      <c r="B38" s="56" t="s">
        <v>60</v>
      </c>
      <c r="C38" s="54"/>
      <c r="D38" s="62" t="s">
        <v>59</v>
      </c>
      <c r="E38" s="56" t="s">
        <v>68</v>
      </c>
      <c r="F38" s="40"/>
      <c r="G38" s="52"/>
    </row>
    <row r="39" spans="1:7" ht="24" customHeight="1" x14ac:dyDescent="0.55000000000000004">
      <c r="A39" s="66" t="s">
        <v>63</v>
      </c>
      <c r="B39" s="67"/>
      <c r="C39" s="59"/>
      <c r="D39" s="68"/>
      <c r="E39" s="58"/>
      <c r="F39" s="63" t="s">
        <v>33</v>
      </c>
      <c r="G39" s="78"/>
    </row>
    <row r="40" spans="1:7" ht="115.5" customHeight="1" x14ac:dyDescent="0.55000000000000004">
      <c r="A40" s="40"/>
      <c r="B40" s="40"/>
      <c r="D40" s="38"/>
      <c r="F40" s="39"/>
    </row>
    <row r="41" spans="1:7" ht="22.5" x14ac:dyDescent="0.55000000000000004">
      <c r="A41" s="85" t="s">
        <v>2</v>
      </c>
      <c r="B41" s="42" t="s">
        <v>10</v>
      </c>
      <c r="C41" s="85" t="s">
        <v>4</v>
      </c>
      <c r="D41" s="85" t="s">
        <v>5</v>
      </c>
      <c r="E41" s="85" t="s">
        <v>6</v>
      </c>
      <c r="F41" s="85" t="s">
        <v>7</v>
      </c>
      <c r="G41" s="85" t="s">
        <v>8</v>
      </c>
    </row>
    <row r="42" spans="1:7" ht="22.5" x14ac:dyDescent="0.55000000000000004">
      <c r="A42" s="85"/>
      <c r="B42" s="43" t="s">
        <v>3</v>
      </c>
      <c r="C42" s="85"/>
      <c r="D42" s="85"/>
      <c r="E42" s="85"/>
      <c r="F42" s="85"/>
      <c r="G42" s="85"/>
    </row>
    <row r="43" spans="1:7" ht="22.5" x14ac:dyDescent="0.55000000000000004">
      <c r="A43" s="41"/>
      <c r="B43" s="43"/>
      <c r="C43" s="41"/>
      <c r="D43" s="41"/>
      <c r="E43" s="41"/>
      <c r="F43" s="41"/>
      <c r="G43" s="41"/>
    </row>
    <row r="44" spans="1:7" ht="22.5" x14ac:dyDescent="0.55000000000000004">
      <c r="A44" s="41"/>
      <c r="B44" s="43"/>
      <c r="C44" s="41"/>
      <c r="D44" s="41"/>
      <c r="E44" s="41"/>
      <c r="F44" s="41"/>
      <c r="G44" s="41"/>
    </row>
    <row r="45" spans="1:7" ht="22.5" x14ac:dyDescent="0.55000000000000004">
      <c r="A45" s="41"/>
      <c r="B45" s="43"/>
      <c r="C45" s="41"/>
      <c r="D45" s="41"/>
      <c r="E45" s="41"/>
      <c r="F45" s="41"/>
      <c r="G45" s="41"/>
    </row>
    <row r="46" spans="1:7" ht="22.5" x14ac:dyDescent="0.55000000000000004">
      <c r="A46" s="41"/>
      <c r="B46" s="43"/>
      <c r="C46" s="41"/>
      <c r="D46" s="41"/>
      <c r="E46" s="41"/>
      <c r="F46" s="41"/>
      <c r="G46" s="41"/>
    </row>
    <row r="47" spans="1:7" ht="22.5" x14ac:dyDescent="0.55000000000000004">
      <c r="A47" s="41"/>
      <c r="B47" s="43"/>
      <c r="C47" s="41"/>
      <c r="D47" s="41"/>
      <c r="E47" s="41"/>
      <c r="F47" s="41"/>
      <c r="G47" s="41"/>
    </row>
    <row r="48" spans="1:7" ht="22.5" x14ac:dyDescent="0.55000000000000004">
      <c r="A48" s="41"/>
      <c r="B48" s="43"/>
      <c r="C48" s="41"/>
      <c r="D48" s="41"/>
      <c r="E48" s="41"/>
      <c r="F48" s="41"/>
      <c r="G48" s="41"/>
    </row>
    <row r="49" spans="1:7" ht="22.5" x14ac:dyDescent="0.55000000000000004">
      <c r="A49" s="41"/>
      <c r="B49" s="43"/>
      <c r="C49" s="41"/>
      <c r="D49" s="41"/>
      <c r="E49" s="41"/>
      <c r="F49" s="41"/>
      <c r="G49" s="41"/>
    </row>
    <row r="50" spans="1:7" ht="22.5" x14ac:dyDescent="0.55000000000000004">
      <c r="A50" s="41"/>
      <c r="B50" s="43"/>
      <c r="C50" s="41"/>
      <c r="D50" s="41"/>
      <c r="E50" s="41"/>
      <c r="F50" s="41"/>
      <c r="G50" s="41"/>
    </row>
    <row r="51" spans="1:7" ht="22.5" x14ac:dyDescent="0.55000000000000004">
      <c r="A51" s="41"/>
      <c r="B51" s="43"/>
      <c r="C51" s="41"/>
      <c r="D51" s="41"/>
      <c r="E51" s="41"/>
      <c r="F51" s="41"/>
      <c r="G51" s="41"/>
    </row>
    <row r="52" spans="1:7" ht="22.5" x14ac:dyDescent="0.55000000000000004">
      <c r="A52" s="41"/>
      <c r="B52" s="43"/>
      <c r="C52" s="41"/>
      <c r="D52" s="41"/>
      <c r="E52" s="41"/>
      <c r="F52" s="41"/>
      <c r="G52" s="41"/>
    </row>
    <row r="53" spans="1:7" ht="22.5" x14ac:dyDescent="0.55000000000000004">
      <c r="A53" s="41"/>
      <c r="B53" s="43"/>
      <c r="C53" s="41"/>
      <c r="D53" s="41"/>
      <c r="E53" s="41"/>
      <c r="F53" s="41"/>
      <c r="G53" s="41"/>
    </row>
    <row r="54" spans="1:7" ht="22.5" x14ac:dyDescent="0.55000000000000004">
      <c r="A54" s="41"/>
      <c r="B54" s="43"/>
      <c r="C54" s="41"/>
      <c r="D54" s="41"/>
      <c r="E54" s="41"/>
      <c r="F54" s="41"/>
      <c r="G54" s="41"/>
    </row>
    <row r="55" spans="1:7" ht="22.5" x14ac:dyDescent="0.55000000000000004">
      <c r="A55" s="41"/>
      <c r="B55" s="43"/>
      <c r="C55" s="41"/>
      <c r="D55" s="41"/>
      <c r="E55" s="41"/>
      <c r="F55" s="41"/>
      <c r="G55" s="41"/>
    </row>
    <row r="56" spans="1:7" ht="22.5" x14ac:dyDescent="0.55000000000000004">
      <c r="A56" s="41"/>
      <c r="B56" s="43"/>
      <c r="C56" s="41"/>
      <c r="D56" s="41"/>
      <c r="E56" s="41"/>
      <c r="F56" s="41"/>
      <c r="G56" s="41"/>
    </row>
    <row r="57" spans="1:7" ht="22.5" x14ac:dyDescent="0.55000000000000004">
      <c r="A57" s="41"/>
      <c r="B57" s="43"/>
      <c r="C57" s="41"/>
      <c r="D57" s="41"/>
      <c r="E57" s="41"/>
      <c r="F57" s="41"/>
      <c r="G57" s="41"/>
    </row>
    <row r="58" spans="1:7" ht="22.5" x14ac:dyDescent="0.55000000000000004">
      <c r="A58" s="41"/>
      <c r="B58" s="43"/>
      <c r="C58" s="41"/>
      <c r="D58" s="41"/>
      <c r="E58" s="41"/>
      <c r="F58" s="41"/>
      <c r="G58" s="41"/>
    </row>
    <row r="59" spans="1:7" ht="22.5" x14ac:dyDescent="0.45">
      <c r="A59" s="44"/>
      <c r="B59" s="45"/>
      <c r="C59" s="44"/>
      <c r="D59" s="44"/>
      <c r="E59" s="44"/>
      <c r="F59" s="44"/>
      <c r="G59" s="44"/>
    </row>
    <row r="60" spans="1:7" ht="22.5" x14ac:dyDescent="0.45">
      <c r="A60" s="44"/>
      <c r="B60" s="44"/>
      <c r="C60" s="44"/>
      <c r="D60" s="44"/>
      <c r="E60" s="44"/>
      <c r="F60" s="44"/>
      <c r="G60" s="44"/>
    </row>
    <row r="61" spans="1:7" ht="22.5" x14ac:dyDescent="0.45">
      <c r="A61" s="44"/>
      <c r="B61" s="44"/>
      <c r="C61" s="44"/>
      <c r="D61" s="44"/>
      <c r="E61" s="44"/>
      <c r="F61" s="44"/>
      <c r="G61" s="44"/>
    </row>
    <row r="62" spans="1:7" ht="22.5" x14ac:dyDescent="0.45">
      <c r="A62" s="44"/>
      <c r="B62" s="44"/>
      <c r="C62" s="44"/>
      <c r="D62" s="44"/>
      <c r="E62" s="44"/>
      <c r="F62" s="44"/>
      <c r="G62" s="44"/>
    </row>
    <row r="63" spans="1:7" ht="22.5" x14ac:dyDescent="0.45">
      <c r="A63" s="44"/>
      <c r="B63" s="44"/>
      <c r="C63" s="44"/>
      <c r="D63" s="44"/>
      <c r="E63" s="44"/>
      <c r="F63" s="44"/>
      <c r="G63" s="44"/>
    </row>
    <row r="64" spans="1:7" ht="22.5" x14ac:dyDescent="0.45">
      <c r="A64" s="44"/>
      <c r="B64" s="44"/>
      <c r="C64" s="44"/>
      <c r="D64" s="44"/>
      <c r="E64" s="44"/>
      <c r="F64" s="44"/>
      <c r="G64" s="44"/>
    </row>
    <row r="65" spans="1:7" ht="22.5" x14ac:dyDescent="0.45">
      <c r="A65" s="44"/>
      <c r="B65" s="44"/>
      <c r="C65" s="44"/>
      <c r="D65" s="44"/>
      <c r="E65" s="44"/>
      <c r="F65" s="44"/>
      <c r="G65" s="44"/>
    </row>
    <row r="66" spans="1:7" ht="22.5" x14ac:dyDescent="0.45">
      <c r="A66" s="44"/>
      <c r="B66" s="44"/>
      <c r="C66" s="44"/>
      <c r="D66" s="44"/>
      <c r="E66" s="44"/>
      <c r="F66" s="44"/>
      <c r="G66" s="44"/>
    </row>
    <row r="67" spans="1:7" ht="22.5" x14ac:dyDescent="0.45">
      <c r="A67" s="44"/>
      <c r="B67" s="44"/>
      <c r="C67" s="44"/>
      <c r="D67" s="44"/>
      <c r="E67" s="44"/>
      <c r="F67" s="44"/>
      <c r="G67" s="44"/>
    </row>
    <row r="68" spans="1:7" ht="22.5" x14ac:dyDescent="0.45">
      <c r="A68" s="44"/>
      <c r="B68" s="44"/>
      <c r="C68" s="44"/>
      <c r="D68" s="44"/>
      <c r="E68" s="44"/>
      <c r="F68" s="44"/>
      <c r="G68" s="44"/>
    </row>
    <row r="69" spans="1:7" ht="22.5" x14ac:dyDescent="0.45">
      <c r="A69" s="44"/>
      <c r="B69" s="44"/>
      <c r="C69" s="44"/>
      <c r="D69" s="44"/>
      <c r="E69" s="44"/>
      <c r="F69" s="44"/>
      <c r="G69" s="44"/>
    </row>
    <row r="70" spans="1:7" ht="22.5" x14ac:dyDescent="0.45">
      <c r="A70" s="79" t="s">
        <v>9</v>
      </c>
      <c r="B70" s="80"/>
      <c r="C70" s="80"/>
      <c r="D70" s="80"/>
      <c r="E70" s="81"/>
      <c r="F70" s="44"/>
      <c r="G70" s="46"/>
    </row>
  </sheetData>
  <mergeCells count="20">
    <mergeCell ref="F2:G2"/>
    <mergeCell ref="B27:C27"/>
    <mergeCell ref="A24:E24"/>
    <mergeCell ref="A11:A12"/>
    <mergeCell ref="C11:C12"/>
    <mergeCell ref="D11:D12"/>
    <mergeCell ref="E11:E12"/>
    <mergeCell ref="F11:F12"/>
    <mergeCell ref="A6:B6"/>
    <mergeCell ref="G11:G12"/>
    <mergeCell ref="B3:F3"/>
    <mergeCell ref="B4:F4"/>
    <mergeCell ref="B5:F5"/>
    <mergeCell ref="G41:G42"/>
    <mergeCell ref="A70:E70"/>
    <mergeCell ref="A41:A42"/>
    <mergeCell ref="C41:C42"/>
    <mergeCell ref="D41:D42"/>
    <mergeCell ref="E41:E42"/>
    <mergeCell ref="F41:F42"/>
  </mergeCells>
  <pageMargins left="0.43307086614173229" right="3.937007874015748E-2" top="0.15748031496062992" bottom="0.19685039370078741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9396-EB6F-4697-AF99-C7BDC4C34419}">
  <dimension ref="A1:K70"/>
  <sheetViews>
    <sheetView tabSelected="1" workbookViewId="0">
      <selection activeCell="I12" sqref="I11:I12"/>
    </sheetView>
  </sheetViews>
  <sheetFormatPr defaultRowHeight="18" x14ac:dyDescent="0.45"/>
  <cols>
    <col min="1" max="1" width="9" style="37" customWidth="1"/>
    <col min="2" max="2" width="36.25" style="37" customWidth="1"/>
    <col min="3" max="3" width="7.875" style="37" customWidth="1"/>
    <col min="4" max="5" width="9" style="37"/>
    <col min="6" max="6" width="10" style="37" customWidth="1"/>
    <col min="7" max="7" width="12.875" style="37" customWidth="1"/>
    <col min="8" max="8" width="9" style="37"/>
  </cols>
  <sheetData>
    <row r="1" spans="1:11" ht="5.25" customHeight="1" x14ac:dyDescent="0.45"/>
    <row r="2" spans="1:11" ht="15" customHeight="1" x14ac:dyDescent="0.6">
      <c r="A2" s="70"/>
      <c r="B2" s="71"/>
      <c r="C2" s="71"/>
      <c r="D2" s="71"/>
      <c r="E2" s="71"/>
      <c r="F2" s="86" t="s">
        <v>25</v>
      </c>
      <c r="G2" s="86"/>
    </row>
    <row r="3" spans="1:11" ht="23.45" customHeight="1" x14ac:dyDescent="0.65">
      <c r="A3" s="70"/>
      <c r="B3" s="87" t="s">
        <v>34</v>
      </c>
      <c r="C3" s="88"/>
      <c r="D3" s="88"/>
      <c r="E3" s="88"/>
      <c r="F3" s="88"/>
      <c r="G3" s="72"/>
      <c r="J3" s="230" t="s">
        <v>210</v>
      </c>
      <c r="K3" s="230"/>
    </row>
    <row r="4" spans="1:11" ht="22.5" customHeight="1" x14ac:dyDescent="0.65">
      <c r="A4" s="71"/>
      <c r="B4" s="87" t="s">
        <v>0</v>
      </c>
      <c r="C4" s="87"/>
      <c r="D4" s="87"/>
      <c r="E4" s="87"/>
      <c r="F4" s="87"/>
      <c r="G4" s="73" t="s">
        <v>67</v>
      </c>
    </row>
    <row r="5" spans="1:11" ht="27" customHeight="1" x14ac:dyDescent="0.65">
      <c r="A5" s="71"/>
      <c r="B5" s="87" t="s">
        <v>41</v>
      </c>
      <c r="C5" s="87"/>
      <c r="D5" s="87"/>
      <c r="E5" s="87"/>
      <c r="F5" s="87"/>
      <c r="G5" s="71"/>
    </row>
    <row r="6" spans="1:11" ht="20.25" customHeight="1" x14ac:dyDescent="0.55000000000000004">
      <c r="A6" s="89" t="s">
        <v>52</v>
      </c>
      <c r="B6" s="89"/>
      <c r="C6" s="71"/>
      <c r="D6" s="71"/>
      <c r="E6" s="71"/>
      <c r="F6" s="71"/>
      <c r="G6" s="74" t="s">
        <v>1</v>
      </c>
    </row>
    <row r="7" spans="1:11" ht="20.25" customHeight="1" x14ac:dyDescent="0.55000000000000004">
      <c r="A7" s="75" t="s">
        <v>44</v>
      </c>
      <c r="B7" s="71"/>
      <c r="C7" s="75" t="s">
        <v>45</v>
      </c>
      <c r="D7" s="71"/>
      <c r="E7" s="71"/>
      <c r="F7" s="71"/>
      <c r="G7" s="71"/>
    </row>
    <row r="8" spans="1:11" ht="22.5" x14ac:dyDescent="0.55000000000000004">
      <c r="A8" s="75" t="s">
        <v>208</v>
      </c>
      <c r="B8" s="75"/>
      <c r="C8" s="75" t="s">
        <v>209</v>
      </c>
      <c r="D8" s="71"/>
      <c r="E8" s="71"/>
      <c r="F8" s="71"/>
      <c r="G8" s="71"/>
    </row>
    <row r="9" spans="1:11" ht="22.5" x14ac:dyDescent="0.55000000000000004">
      <c r="A9" s="75" t="s">
        <v>46</v>
      </c>
      <c r="B9" s="71"/>
      <c r="C9" s="75" t="s">
        <v>47</v>
      </c>
      <c r="D9" s="71"/>
      <c r="E9" s="71"/>
      <c r="F9" s="71"/>
      <c r="G9" s="71"/>
    </row>
    <row r="10" spans="1:11" ht="22.5" x14ac:dyDescent="0.55000000000000004">
      <c r="A10" s="75" t="s">
        <v>42</v>
      </c>
      <c r="B10" s="71"/>
      <c r="C10" s="71"/>
      <c r="D10" s="71"/>
      <c r="E10" s="71"/>
      <c r="F10" s="75" t="s">
        <v>43</v>
      </c>
      <c r="G10" s="71"/>
    </row>
    <row r="11" spans="1:11" ht="22.5" x14ac:dyDescent="0.55000000000000004">
      <c r="A11" s="82" t="s">
        <v>2</v>
      </c>
      <c r="B11" s="76" t="s">
        <v>10</v>
      </c>
      <c r="C11" s="82" t="s">
        <v>4</v>
      </c>
      <c r="D11" s="82" t="s">
        <v>5</v>
      </c>
      <c r="E11" s="82" t="s">
        <v>6</v>
      </c>
      <c r="F11" s="82" t="s">
        <v>7</v>
      </c>
      <c r="G11" s="82" t="s">
        <v>8</v>
      </c>
    </row>
    <row r="12" spans="1:11" ht="22.5" x14ac:dyDescent="0.55000000000000004">
      <c r="A12" s="82"/>
      <c r="B12" s="77" t="s">
        <v>3</v>
      </c>
      <c r="C12" s="82"/>
      <c r="D12" s="82"/>
      <c r="E12" s="82"/>
      <c r="F12" s="82"/>
      <c r="G12" s="82"/>
    </row>
    <row r="13" spans="1:11" ht="22.5" x14ac:dyDescent="0.45">
      <c r="A13" s="44"/>
      <c r="B13" s="45"/>
      <c r="C13" s="44"/>
      <c r="D13" s="44"/>
      <c r="E13" s="44"/>
      <c r="F13" s="44"/>
      <c r="G13" s="44"/>
    </row>
    <row r="14" spans="1:11" ht="22.5" x14ac:dyDescent="0.45">
      <c r="A14" s="44"/>
      <c r="B14" s="44"/>
      <c r="C14" s="44"/>
      <c r="D14" s="44"/>
      <c r="E14" s="44"/>
      <c r="F14" s="44"/>
      <c r="G14" s="44"/>
    </row>
    <row r="15" spans="1:11" ht="22.5" x14ac:dyDescent="0.45">
      <c r="A15" s="44"/>
      <c r="B15" s="44"/>
      <c r="C15" s="44"/>
      <c r="D15" s="44"/>
      <c r="E15" s="44"/>
      <c r="F15" s="44"/>
      <c r="G15" s="44"/>
    </row>
    <row r="16" spans="1:11" ht="21" customHeight="1" x14ac:dyDescent="0.45">
      <c r="A16" s="44"/>
      <c r="B16" s="44"/>
      <c r="C16" s="44"/>
      <c r="D16" s="44"/>
      <c r="E16" s="44"/>
      <c r="F16" s="44"/>
      <c r="G16" s="44"/>
    </row>
    <row r="17" spans="1:7" ht="21" customHeight="1" x14ac:dyDescent="0.45">
      <c r="A17" s="44"/>
      <c r="B17" s="44"/>
      <c r="C17" s="44"/>
      <c r="D17" s="44"/>
      <c r="E17" s="44"/>
      <c r="F17" s="44"/>
      <c r="G17" s="44"/>
    </row>
    <row r="18" spans="1:7" ht="23.25" customHeight="1" x14ac:dyDescent="0.45">
      <c r="A18" s="44"/>
      <c r="B18" s="44"/>
      <c r="C18" s="44"/>
      <c r="D18" s="44"/>
      <c r="E18" s="44"/>
      <c r="F18" s="44"/>
      <c r="G18" s="44"/>
    </row>
    <row r="19" spans="1:7" ht="23.25" customHeight="1" x14ac:dyDescent="0.45">
      <c r="A19" s="44"/>
      <c r="B19" s="44"/>
      <c r="C19" s="44"/>
      <c r="D19" s="44"/>
      <c r="E19" s="44"/>
      <c r="F19" s="44"/>
      <c r="G19" s="44"/>
    </row>
    <row r="20" spans="1:7" ht="23.25" customHeight="1" x14ac:dyDescent="0.45">
      <c r="A20" s="44"/>
      <c r="B20" s="44"/>
      <c r="C20" s="44"/>
      <c r="D20" s="44"/>
      <c r="E20" s="44"/>
      <c r="F20" s="44"/>
      <c r="G20" s="44"/>
    </row>
    <row r="21" spans="1:7" ht="22.5" x14ac:dyDescent="0.45">
      <c r="A21" s="44"/>
      <c r="B21" s="44"/>
      <c r="C21" s="44"/>
      <c r="D21" s="44"/>
      <c r="E21" s="44"/>
      <c r="F21" s="44"/>
      <c r="G21" s="44"/>
    </row>
    <row r="22" spans="1:7" ht="22.5" x14ac:dyDescent="0.45">
      <c r="A22" s="44"/>
      <c r="B22" s="44"/>
      <c r="C22" s="44"/>
      <c r="D22" s="44"/>
      <c r="E22" s="44"/>
      <c r="F22" s="44"/>
      <c r="G22" s="44"/>
    </row>
    <row r="23" spans="1:7" ht="22.5" x14ac:dyDescent="0.45">
      <c r="A23" s="44"/>
      <c r="B23" s="44"/>
      <c r="C23" s="44"/>
      <c r="D23" s="44"/>
      <c r="E23" s="44"/>
      <c r="F23" s="44"/>
      <c r="G23" s="44"/>
    </row>
    <row r="24" spans="1:7" ht="22.5" x14ac:dyDescent="0.45">
      <c r="A24" s="79" t="s">
        <v>9</v>
      </c>
      <c r="B24" s="80"/>
      <c r="C24" s="80"/>
      <c r="D24" s="80"/>
      <c r="E24" s="81"/>
      <c r="F24" s="44"/>
      <c r="G24" s="46"/>
    </row>
    <row r="25" spans="1:7" ht="9.6" customHeight="1" x14ac:dyDescent="0.45"/>
    <row r="26" spans="1:7" ht="22.5" x14ac:dyDescent="0.55000000000000004">
      <c r="A26" s="47" t="s">
        <v>11</v>
      </c>
      <c r="B26" s="48"/>
      <c r="C26" s="49"/>
      <c r="D26" s="50" t="s">
        <v>12</v>
      </c>
      <c r="E26" s="48"/>
      <c r="F26" s="48"/>
      <c r="G26" s="49"/>
    </row>
    <row r="27" spans="1:7" ht="22.5" x14ac:dyDescent="0.55000000000000004">
      <c r="A27" s="51" t="s">
        <v>17</v>
      </c>
      <c r="B27" s="83" t="s">
        <v>58</v>
      </c>
      <c r="C27" s="84"/>
      <c r="D27" s="53" t="s">
        <v>26</v>
      </c>
      <c r="G27" s="54"/>
    </row>
    <row r="28" spans="1:7" ht="24.75" x14ac:dyDescent="0.6">
      <c r="A28" s="55" t="s">
        <v>56</v>
      </c>
      <c r="B28" s="56" t="s">
        <v>57</v>
      </c>
      <c r="C28" s="54"/>
      <c r="D28" s="40" t="s">
        <v>13</v>
      </c>
      <c r="G28" s="54"/>
    </row>
    <row r="29" spans="1:7" ht="21" customHeight="1" x14ac:dyDescent="0.55000000000000004">
      <c r="A29" s="57"/>
      <c r="B29" s="58"/>
      <c r="C29" s="59"/>
      <c r="D29" s="40" t="s">
        <v>14</v>
      </c>
      <c r="G29" s="54"/>
    </row>
    <row r="30" spans="1:7" ht="22.5" x14ac:dyDescent="0.55000000000000004">
      <c r="A30" s="60" t="s">
        <v>29</v>
      </c>
      <c r="B30" s="61"/>
      <c r="C30" s="54"/>
      <c r="D30" s="40" t="s">
        <v>15</v>
      </c>
      <c r="G30" s="54"/>
    </row>
    <row r="31" spans="1:7" ht="22.5" x14ac:dyDescent="0.55000000000000004">
      <c r="A31" s="62" t="s">
        <v>35</v>
      </c>
      <c r="C31" s="54"/>
      <c r="D31" s="40" t="s">
        <v>20</v>
      </c>
      <c r="G31" s="54"/>
    </row>
    <row r="32" spans="1:7" ht="22.5" x14ac:dyDescent="0.55000000000000004">
      <c r="A32" s="62" t="s">
        <v>36</v>
      </c>
      <c r="C32" s="52"/>
      <c r="D32" s="40" t="s">
        <v>16</v>
      </c>
      <c r="F32" s="40" t="s">
        <v>27</v>
      </c>
      <c r="G32" s="54"/>
    </row>
    <row r="33" spans="1:7" ht="24.75" x14ac:dyDescent="0.6">
      <c r="A33" s="51" t="s">
        <v>37</v>
      </c>
      <c r="B33" s="40"/>
      <c r="C33" s="54"/>
      <c r="D33" s="55" t="s">
        <v>30</v>
      </c>
      <c r="E33" s="56" t="s">
        <v>61</v>
      </c>
      <c r="G33" s="54"/>
    </row>
    <row r="34" spans="1:7" ht="7.5" customHeight="1" x14ac:dyDescent="0.55000000000000004">
      <c r="A34" s="57"/>
      <c r="B34" s="58"/>
      <c r="C34" s="59"/>
      <c r="D34" s="57"/>
      <c r="E34" s="58"/>
      <c r="F34" s="63" t="s">
        <v>28</v>
      </c>
      <c r="G34" s="59"/>
    </row>
    <row r="35" spans="1:7" ht="22.5" x14ac:dyDescent="0.55000000000000004">
      <c r="A35" s="62" t="s">
        <v>62</v>
      </c>
      <c r="C35" s="54"/>
      <c r="D35" s="64" t="s">
        <v>21</v>
      </c>
      <c r="G35" s="54"/>
    </row>
    <row r="36" spans="1:7" ht="22.5" x14ac:dyDescent="0.55000000000000004">
      <c r="A36" s="69" t="s">
        <v>64</v>
      </c>
      <c r="C36" s="54"/>
      <c r="D36" s="53" t="s">
        <v>65</v>
      </c>
      <c r="G36" s="52"/>
    </row>
    <row r="37" spans="1:7" ht="22.5" x14ac:dyDescent="0.55000000000000004">
      <c r="A37" s="62" t="s">
        <v>17</v>
      </c>
      <c r="B37" s="40" t="s">
        <v>24</v>
      </c>
      <c r="C37" s="54"/>
      <c r="D37" s="40" t="s">
        <v>16</v>
      </c>
      <c r="F37" s="40" t="s">
        <v>55</v>
      </c>
      <c r="G37" s="65" t="s">
        <v>66</v>
      </c>
    </row>
    <row r="38" spans="1:7" ht="24.75" x14ac:dyDescent="0.6">
      <c r="A38" s="62" t="s">
        <v>59</v>
      </c>
      <c r="B38" s="56" t="s">
        <v>60</v>
      </c>
      <c r="C38" s="54"/>
      <c r="D38" s="62" t="s">
        <v>59</v>
      </c>
      <c r="E38" s="56" t="s">
        <v>68</v>
      </c>
      <c r="F38" s="40"/>
      <c r="G38" s="52"/>
    </row>
    <row r="39" spans="1:7" ht="24" customHeight="1" x14ac:dyDescent="0.55000000000000004">
      <c r="A39" s="66" t="s">
        <v>63</v>
      </c>
      <c r="B39" s="67"/>
      <c r="C39" s="59"/>
      <c r="D39" s="68"/>
      <c r="E39" s="58"/>
      <c r="F39" s="63" t="s">
        <v>33</v>
      </c>
      <c r="G39" s="78"/>
    </row>
    <row r="40" spans="1:7" ht="115.5" customHeight="1" x14ac:dyDescent="0.55000000000000004">
      <c r="A40" s="40"/>
      <c r="B40" s="40"/>
      <c r="D40" s="38"/>
      <c r="F40" s="39"/>
    </row>
    <row r="41" spans="1:7" ht="22.5" x14ac:dyDescent="0.55000000000000004">
      <c r="A41" s="85" t="s">
        <v>2</v>
      </c>
      <c r="B41" s="42" t="s">
        <v>10</v>
      </c>
      <c r="C41" s="85" t="s">
        <v>4</v>
      </c>
      <c r="D41" s="85" t="s">
        <v>5</v>
      </c>
      <c r="E41" s="85" t="s">
        <v>6</v>
      </c>
      <c r="F41" s="85" t="s">
        <v>7</v>
      </c>
      <c r="G41" s="85" t="s">
        <v>8</v>
      </c>
    </row>
    <row r="42" spans="1:7" ht="22.5" x14ac:dyDescent="0.55000000000000004">
      <c r="A42" s="85"/>
      <c r="B42" s="43" t="s">
        <v>3</v>
      </c>
      <c r="C42" s="85"/>
      <c r="D42" s="85"/>
      <c r="E42" s="85"/>
      <c r="F42" s="85"/>
      <c r="G42" s="85"/>
    </row>
    <row r="43" spans="1:7" ht="22.5" x14ac:dyDescent="0.55000000000000004">
      <c r="A43" s="41"/>
      <c r="B43" s="43"/>
      <c r="C43" s="41"/>
      <c r="D43" s="41"/>
      <c r="E43" s="41"/>
      <c r="F43" s="41"/>
      <c r="G43" s="41"/>
    </row>
    <row r="44" spans="1:7" ht="22.5" x14ac:dyDescent="0.55000000000000004">
      <c r="A44" s="41"/>
      <c r="B44" s="43"/>
      <c r="C44" s="41"/>
      <c r="D44" s="41"/>
      <c r="E44" s="41"/>
      <c r="F44" s="41"/>
      <c r="G44" s="41"/>
    </row>
    <row r="45" spans="1:7" ht="22.5" x14ac:dyDescent="0.55000000000000004">
      <c r="A45" s="41"/>
      <c r="B45" s="43"/>
      <c r="C45" s="41"/>
      <c r="D45" s="41"/>
      <c r="E45" s="41"/>
      <c r="F45" s="41"/>
      <c r="G45" s="41"/>
    </row>
    <row r="46" spans="1:7" ht="22.5" x14ac:dyDescent="0.55000000000000004">
      <c r="A46" s="41"/>
      <c r="B46" s="43"/>
      <c r="C46" s="41"/>
      <c r="D46" s="41"/>
      <c r="E46" s="41"/>
      <c r="F46" s="41"/>
      <c r="G46" s="41"/>
    </row>
    <row r="47" spans="1:7" ht="22.5" x14ac:dyDescent="0.55000000000000004">
      <c r="A47" s="41"/>
      <c r="B47" s="43"/>
      <c r="C47" s="41"/>
      <c r="D47" s="41"/>
      <c r="E47" s="41"/>
      <c r="F47" s="41"/>
      <c r="G47" s="41"/>
    </row>
    <row r="48" spans="1:7" ht="22.5" x14ac:dyDescent="0.55000000000000004">
      <c r="A48" s="41"/>
      <c r="B48" s="43"/>
      <c r="C48" s="41"/>
      <c r="D48" s="41"/>
      <c r="E48" s="41"/>
      <c r="F48" s="41"/>
      <c r="G48" s="41"/>
    </row>
    <row r="49" spans="1:7" ht="22.5" x14ac:dyDescent="0.55000000000000004">
      <c r="A49" s="41"/>
      <c r="B49" s="43"/>
      <c r="C49" s="41"/>
      <c r="D49" s="41"/>
      <c r="E49" s="41"/>
      <c r="F49" s="41"/>
      <c r="G49" s="41"/>
    </row>
    <row r="50" spans="1:7" ht="22.5" x14ac:dyDescent="0.55000000000000004">
      <c r="A50" s="41"/>
      <c r="B50" s="43"/>
      <c r="C50" s="41"/>
      <c r="D50" s="41"/>
      <c r="E50" s="41"/>
      <c r="F50" s="41"/>
      <c r="G50" s="41"/>
    </row>
    <row r="51" spans="1:7" ht="22.5" x14ac:dyDescent="0.55000000000000004">
      <c r="A51" s="41"/>
      <c r="B51" s="43"/>
      <c r="C51" s="41"/>
      <c r="D51" s="41"/>
      <c r="E51" s="41"/>
      <c r="F51" s="41"/>
      <c r="G51" s="41"/>
    </row>
    <row r="52" spans="1:7" ht="22.5" x14ac:dyDescent="0.55000000000000004">
      <c r="A52" s="41"/>
      <c r="B52" s="43"/>
      <c r="C52" s="41"/>
      <c r="D52" s="41"/>
      <c r="E52" s="41"/>
      <c r="F52" s="41"/>
      <c r="G52" s="41"/>
    </row>
    <row r="53" spans="1:7" ht="22.5" x14ac:dyDescent="0.55000000000000004">
      <c r="A53" s="41"/>
      <c r="B53" s="43"/>
      <c r="C53" s="41"/>
      <c r="D53" s="41"/>
      <c r="E53" s="41"/>
      <c r="F53" s="41"/>
      <c r="G53" s="41"/>
    </row>
    <row r="54" spans="1:7" ht="22.5" x14ac:dyDescent="0.55000000000000004">
      <c r="A54" s="41"/>
      <c r="B54" s="43"/>
      <c r="C54" s="41"/>
      <c r="D54" s="41"/>
      <c r="E54" s="41"/>
      <c r="F54" s="41"/>
      <c r="G54" s="41"/>
    </row>
    <row r="55" spans="1:7" ht="22.5" x14ac:dyDescent="0.55000000000000004">
      <c r="A55" s="41"/>
      <c r="B55" s="43"/>
      <c r="C55" s="41"/>
      <c r="D55" s="41"/>
      <c r="E55" s="41"/>
      <c r="F55" s="41"/>
      <c r="G55" s="41"/>
    </row>
    <row r="56" spans="1:7" ht="22.5" x14ac:dyDescent="0.55000000000000004">
      <c r="A56" s="41"/>
      <c r="B56" s="43"/>
      <c r="C56" s="41"/>
      <c r="D56" s="41"/>
      <c r="E56" s="41"/>
      <c r="F56" s="41"/>
      <c r="G56" s="41"/>
    </row>
    <row r="57" spans="1:7" ht="22.5" x14ac:dyDescent="0.55000000000000004">
      <c r="A57" s="41"/>
      <c r="B57" s="43"/>
      <c r="C57" s="41"/>
      <c r="D57" s="41"/>
      <c r="E57" s="41"/>
      <c r="F57" s="41"/>
      <c r="G57" s="41"/>
    </row>
    <row r="58" spans="1:7" ht="22.5" x14ac:dyDescent="0.55000000000000004">
      <c r="A58" s="41"/>
      <c r="B58" s="43"/>
      <c r="C58" s="41"/>
      <c r="D58" s="41"/>
      <c r="E58" s="41"/>
      <c r="F58" s="41"/>
      <c r="G58" s="41"/>
    </row>
    <row r="59" spans="1:7" ht="22.5" x14ac:dyDescent="0.45">
      <c r="A59" s="44"/>
      <c r="B59" s="45"/>
      <c r="C59" s="44"/>
      <c r="D59" s="44"/>
      <c r="E59" s="44"/>
      <c r="F59" s="44"/>
      <c r="G59" s="44"/>
    </row>
    <row r="60" spans="1:7" ht="22.5" x14ac:dyDescent="0.45">
      <c r="A60" s="44"/>
      <c r="B60" s="44"/>
      <c r="C60" s="44"/>
      <c r="D60" s="44"/>
      <c r="E60" s="44"/>
      <c r="F60" s="44"/>
      <c r="G60" s="44"/>
    </row>
    <row r="61" spans="1:7" ht="22.5" x14ac:dyDescent="0.45">
      <c r="A61" s="44"/>
      <c r="B61" s="44"/>
      <c r="C61" s="44"/>
      <c r="D61" s="44"/>
      <c r="E61" s="44"/>
      <c r="F61" s="44"/>
      <c r="G61" s="44"/>
    </row>
    <row r="62" spans="1:7" ht="22.5" x14ac:dyDescent="0.45">
      <c r="A62" s="44"/>
      <c r="B62" s="44"/>
      <c r="C62" s="44"/>
      <c r="D62" s="44"/>
      <c r="E62" s="44"/>
      <c r="F62" s="44"/>
      <c r="G62" s="44"/>
    </row>
    <row r="63" spans="1:7" ht="22.5" x14ac:dyDescent="0.45">
      <c r="A63" s="44"/>
      <c r="B63" s="44"/>
      <c r="C63" s="44"/>
      <c r="D63" s="44"/>
      <c r="E63" s="44"/>
      <c r="F63" s="44"/>
      <c r="G63" s="44"/>
    </row>
    <row r="64" spans="1:7" ht="22.5" x14ac:dyDescent="0.45">
      <c r="A64" s="44"/>
      <c r="B64" s="44"/>
      <c r="C64" s="44"/>
      <c r="D64" s="44"/>
      <c r="E64" s="44"/>
      <c r="F64" s="44"/>
      <c r="G64" s="44"/>
    </row>
    <row r="65" spans="1:7" ht="22.5" x14ac:dyDescent="0.45">
      <c r="A65" s="44"/>
      <c r="B65" s="44"/>
      <c r="C65" s="44"/>
      <c r="D65" s="44"/>
      <c r="E65" s="44"/>
      <c r="F65" s="44"/>
      <c r="G65" s="44"/>
    </row>
    <row r="66" spans="1:7" ht="22.5" x14ac:dyDescent="0.45">
      <c r="A66" s="44"/>
      <c r="B66" s="44"/>
      <c r="C66" s="44"/>
      <c r="D66" s="44"/>
      <c r="E66" s="44"/>
      <c r="F66" s="44"/>
      <c r="G66" s="44"/>
    </row>
    <row r="67" spans="1:7" ht="22.5" x14ac:dyDescent="0.45">
      <c r="A67" s="44"/>
      <c r="B67" s="44"/>
      <c r="C67" s="44"/>
      <c r="D67" s="44"/>
      <c r="E67" s="44"/>
      <c r="F67" s="44"/>
      <c r="G67" s="44"/>
    </row>
    <row r="68" spans="1:7" ht="22.5" x14ac:dyDescent="0.45">
      <c r="A68" s="44"/>
      <c r="B68" s="44"/>
      <c r="C68" s="44"/>
      <c r="D68" s="44"/>
      <c r="E68" s="44"/>
      <c r="F68" s="44"/>
      <c r="G68" s="44"/>
    </row>
    <row r="69" spans="1:7" ht="22.5" x14ac:dyDescent="0.45">
      <c r="A69" s="44"/>
      <c r="B69" s="44"/>
      <c r="C69" s="44"/>
      <c r="D69" s="44"/>
      <c r="E69" s="44"/>
      <c r="F69" s="44"/>
      <c r="G69" s="44"/>
    </row>
    <row r="70" spans="1:7" ht="22.5" x14ac:dyDescent="0.45">
      <c r="A70" s="79" t="s">
        <v>9</v>
      </c>
      <c r="B70" s="80"/>
      <c r="C70" s="80"/>
      <c r="D70" s="80"/>
      <c r="E70" s="81"/>
      <c r="F70" s="44"/>
      <c r="G70" s="46"/>
    </row>
  </sheetData>
  <mergeCells count="20">
    <mergeCell ref="A70:E70"/>
    <mergeCell ref="G11:G12"/>
    <mergeCell ref="A24:E24"/>
    <mergeCell ref="B27:C27"/>
    <mergeCell ref="A41:A42"/>
    <mergeCell ref="C41:C42"/>
    <mergeCell ref="D41:D42"/>
    <mergeCell ref="E41:E42"/>
    <mergeCell ref="F41:F42"/>
    <mergeCell ref="G41:G42"/>
    <mergeCell ref="F2:G2"/>
    <mergeCell ref="B3:F3"/>
    <mergeCell ref="B4:F4"/>
    <mergeCell ref="B5:F5"/>
    <mergeCell ref="A6:B6"/>
    <mergeCell ref="A11:A12"/>
    <mergeCell ref="C11:C12"/>
    <mergeCell ref="D11:D12"/>
    <mergeCell ref="E11:E12"/>
    <mergeCell ref="F11:F12"/>
  </mergeCells>
  <pageMargins left="0.43307086614173229" right="3.937007874015748E-2" top="0.15748031496062992" bottom="0.19685039370078741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FEA7-02AA-4C6C-A830-968F0BB66045}">
  <dimension ref="A1:N119"/>
  <sheetViews>
    <sheetView zoomScale="70" zoomScaleNormal="70" workbookViewId="0">
      <selection activeCell="R12" sqref="R12"/>
    </sheetView>
  </sheetViews>
  <sheetFormatPr defaultRowHeight="14.25" x14ac:dyDescent="0.2"/>
  <cols>
    <col min="1" max="1" width="3.75" customWidth="1"/>
    <col min="2" max="2" width="42.75" customWidth="1"/>
    <col min="3" max="3" width="12.25" customWidth="1"/>
    <col min="5" max="5" width="10.875" customWidth="1"/>
    <col min="6" max="6" width="10.625" customWidth="1"/>
    <col min="7" max="7" width="13.625" customWidth="1"/>
    <col min="13" max="13" width="10.5" customWidth="1"/>
    <col min="14" max="14" width="13.125" customWidth="1"/>
  </cols>
  <sheetData>
    <row r="1" spans="1:14" ht="24" x14ac:dyDescent="0.55000000000000004">
      <c r="A1" s="100"/>
      <c r="B1" s="100"/>
      <c r="C1" s="100"/>
      <c r="D1" s="100"/>
      <c r="E1" s="100"/>
      <c r="F1" s="100"/>
      <c r="G1" s="100"/>
      <c r="H1" s="101"/>
      <c r="I1" s="100"/>
      <c r="J1" s="100"/>
      <c r="K1" s="100"/>
      <c r="L1" s="102" t="s">
        <v>70</v>
      </c>
      <c r="M1" s="103"/>
      <c r="N1" s="103"/>
    </row>
    <row r="2" spans="1:14" ht="24" x14ac:dyDescent="0.5">
      <c r="A2" s="104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24" x14ac:dyDescent="0.5">
      <c r="A3" s="106" t="s">
        <v>72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24" x14ac:dyDescent="0.55000000000000004">
      <c r="A4" s="101" t="s">
        <v>73</v>
      </c>
      <c r="B4" s="101"/>
      <c r="C4" s="107" t="s">
        <v>74</v>
      </c>
      <c r="D4" s="107"/>
      <c r="E4" s="107"/>
      <c r="F4" s="107"/>
      <c r="G4" s="107"/>
      <c r="H4" s="101"/>
      <c r="I4" s="101"/>
      <c r="J4" s="101"/>
      <c r="K4" s="100"/>
      <c r="L4" s="100"/>
      <c r="M4" s="100"/>
      <c r="N4" s="100"/>
    </row>
    <row r="5" spans="1:14" ht="24" x14ac:dyDescent="0.55000000000000004">
      <c r="A5" s="100" t="s">
        <v>0</v>
      </c>
      <c r="B5" s="100"/>
      <c r="C5" s="107"/>
      <c r="D5" s="107"/>
      <c r="E5" s="107"/>
      <c r="F5" s="107"/>
      <c r="G5" s="100"/>
      <c r="H5" s="107"/>
      <c r="I5" s="107"/>
      <c r="J5" s="100"/>
      <c r="K5" s="100"/>
      <c r="L5" s="100"/>
      <c r="M5" s="100"/>
      <c r="N5" s="100"/>
    </row>
    <row r="6" spans="1:14" ht="24" x14ac:dyDescent="0.55000000000000004">
      <c r="A6" s="100" t="str">
        <f>[1]งน.400!A6</f>
        <v>คณะวิทยาศาสตร์และเทคโนโลยี</v>
      </c>
      <c r="B6" s="100"/>
      <c r="C6" s="107"/>
      <c r="D6" s="107"/>
      <c r="E6" s="107"/>
      <c r="F6" s="107"/>
      <c r="G6" s="100"/>
      <c r="H6" s="107"/>
      <c r="I6" s="107"/>
      <c r="J6" s="100"/>
      <c r="K6" s="100"/>
      <c r="L6" s="100"/>
      <c r="M6" s="100"/>
      <c r="N6" s="100"/>
    </row>
    <row r="7" spans="1:14" ht="24" x14ac:dyDescent="0.55000000000000004">
      <c r="A7" s="108" t="s">
        <v>75</v>
      </c>
      <c r="B7" s="109"/>
      <c r="C7" s="110" t="s">
        <v>76</v>
      </c>
      <c r="D7" s="111" t="s">
        <v>77</v>
      </c>
      <c r="E7" s="112"/>
      <c r="F7" s="112"/>
      <c r="G7" s="112"/>
      <c r="H7" s="113"/>
      <c r="I7" s="111" t="s">
        <v>78</v>
      </c>
      <c r="J7" s="113"/>
      <c r="K7" s="114" t="s">
        <v>79</v>
      </c>
      <c r="L7" s="114" t="s">
        <v>80</v>
      </c>
      <c r="M7" s="114" t="s">
        <v>9</v>
      </c>
      <c r="N7" s="115" t="s">
        <v>81</v>
      </c>
    </row>
    <row r="8" spans="1:14" ht="65.25" customHeight="1" x14ac:dyDescent="0.2">
      <c r="A8" s="116"/>
      <c r="B8" s="117"/>
      <c r="C8" s="118" t="s">
        <v>82</v>
      </c>
      <c r="D8" s="119" t="s">
        <v>83</v>
      </c>
      <c r="E8" s="119" t="s">
        <v>84</v>
      </c>
      <c r="F8" s="119" t="s">
        <v>85</v>
      </c>
      <c r="G8" s="120" t="s">
        <v>86</v>
      </c>
      <c r="H8" s="118" t="s">
        <v>87</v>
      </c>
      <c r="I8" s="118" t="s">
        <v>88</v>
      </c>
      <c r="J8" s="118" t="s">
        <v>89</v>
      </c>
      <c r="K8" s="121"/>
      <c r="L8" s="121"/>
      <c r="M8" s="121"/>
      <c r="N8" s="122"/>
    </row>
    <row r="9" spans="1:14" ht="24" x14ac:dyDescent="0.2">
      <c r="A9" s="123" t="s">
        <v>90</v>
      </c>
      <c r="B9" s="124"/>
      <c r="C9" s="125">
        <f t="shared" ref="C9:M11" si="0">C10</f>
        <v>2371200</v>
      </c>
      <c r="D9" s="125">
        <f t="shared" si="0"/>
        <v>0</v>
      </c>
      <c r="E9" s="125">
        <f t="shared" si="0"/>
        <v>103500</v>
      </c>
      <c r="F9" s="125">
        <f t="shared" si="0"/>
        <v>0</v>
      </c>
      <c r="G9" s="125">
        <f t="shared" si="0"/>
        <v>103500</v>
      </c>
      <c r="H9" s="125">
        <f t="shared" si="0"/>
        <v>0</v>
      </c>
      <c r="I9" s="125">
        <f t="shared" si="0"/>
        <v>0</v>
      </c>
      <c r="J9" s="125">
        <f t="shared" si="0"/>
        <v>0</v>
      </c>
      <c r="K9" s="125">
        <f t="shared" si="0"/>
        <v>0</v>
      </c>
      <c r="L9" s="125">
        <f t="shared" si="0"/>
        <v>4440</v>
      </c>
      <c r="M9" s="125">
        <f t="shared" si="0"/>
        <v>2479140</v>
      </c>
      <c r="N9" s="126"/>
    </row>
    <row r="10" spans="1:14" ht="23.25" x14ac:dyDescent="0.5">
      <c r="A10" s="127" t="s">
        <v>91</v>
      </c>
      <c r="B10" s="113"/>
      <c r="C10" s="125">
        <f t="shared" si="0"/>
        <v>2371200</v>
      </c>
      <c r="D10" s="125">
        <f t="shared" si="0"/>
        <v>0</v>
      </c>
      <c r="E10" s="125">
        <f t="shared" si="0"/>
        <v>103500</v>
      </c>
      <c r="F10" s="125">
        <f t="shared" si="0"/>
        <v>0</v>
      </c>
      <c r="G10" s="125">
        <f t="shared" si="0"/>
        <v>103500</v>
      </c>
      <c r="H10" s="125">
        <f t="shared" si="0"/>
        <v>0</v>
      </c>
      <c r="I10" s="125">
        <f t="shared" si="0"/>
        <v>0</v>
      </c>
      <c r="J10" s="125">
        <f t="shared" si="0"/>
        <v>0</v>
      </c>
      <c r="K10" s="125">
        <f t="shared" si="0"/>
        <v>0</v>
      </c>
      <c r="L10" s="125">
        <f t="shared" si="0"/>
        <v>4440</v>
      </c>
      <c r="M10" s="125">
        <f t="shared" si="0"/>
        <v>2479140</v>
      </c>
      <c r="N10" s="126"/>
    </row>
    <row r="11" spans="1:14" ht="23.25" x14ac:dyDescent="0.5">
      <c r="A11" s="128" t="s">
        <v>92</v>
      </c>
      <c r="B11" s="113"/>
      <c r="C11" s="129">
        <f t="shared" si="0"/>
        <v>2371200</v>
      </c>
      <c r="D11" s="129">
        <f t="shared" si="0"/>
        <v>0</v>
      </c>
      <c r="E11" s="129">
        <f t="shared" si="0"/>
        <v>103500</v>
      </c>
      <c r="F11" s="129">
        <f t="shared" si="0"/>
        <v>0</v>
      </c>
      <c r="G11" s="129">
        <f t="shared" si="0"/>
        <v>103500</v>
      </c>
      <c r="H11" s="129">
        <f t="shared" si="0"/>
        <v>0</v>
      </c>
      <c r="I11" s="129">
        <f t="shared" si="0"/>
        <v>0</v>
      </c>
      <c r="J11" s="129">
        <f t="shared" si="0"/>
        <v>0</v>
      </c>
      <c r="K11" s="129">
        <f t="shared" si="0"/>
        <v>0</v>
      </c>
      <c r="L11" s="129">
        <f t="shared" si="0"/>
        <v>4440</v>
      </c>
      <c r="M11" s="129">
        <f t="shared" si="0"/>
        <v>2479140</v>
      </c>
      <c r="N11" s="130"/>
    </row>
    <row r="12" spans="1:14" ht="45.75" customHeight="1" x14ac:dyDescent="0.2">
      <c r="A12" s="131"/>
      <c r="B12" s="132" t="s">
        <v>153</v>
      </c>
      <c r="C12" s="133">
        <f>[1]งน.600หน้า4!C8</f>
        <v>2371200</v>
      </c>
      <c r="D12" s="133"/>
      <c r="E12" s="133">
        <f>[1]งน.600หน้า4!C11</f>
        <v>103500</v>
      </c>
      <c r="F12" s="133"/>
      <c r="G12" s="133">
        <f>SUM(D12:F12)</f>
        <v>103500</v>
      </c>
      <c r="H12" s="133"/>
      <c r="I12" s="133"/>
      <c r="J12" s="134"/>
      <c r="K12" s="134"/>
      <c r="L12" s="134">
        <f>[1]งน.600หน้า4!C12</f>
        <v>4440</v>
      </c>
      <c r="M12" s="133">
        <f>C12+G12+H12+I12+J12+K12+L12</f>
        <v>2479140</v>
      </c>
      <c r="N12" s="135" t="s">
        <v>93</v>
      </c>
    </row>
    <row r="13" spans="1:14" ht="24" x14ac:dyDescent="0.2">
      <c r="A13" s="136" t="s">
        <v>94</v>
      </c>
      <c r="B13" s="137"/>
      <c r="C13" s="138">
        <f t="shared" ref="C13:L13" si="1">C14+C51+C88</f>
        <v>0</v>
      </c>
      <c r="D13" s="138">
        <f t="shared" si="1"/>
        <v>372460</v>
      </c>
      <c r="E13" s="138">
        <f t="shared" si="1"/>
        <v>1725860</v>
      </c>
      <c r="F13" s="138">
        <f t="shared" si="1"/>
        <v>1867640</v>
      </c>
      <c r="G13" s="138">
        <f t="shared" si="1"/>
        <v>3965960</v>
      </c>
      <c r="H13" s="138">
        <f t="shared" si="1"/>
        <v>15000</v>
      </c>
      <c r="I13" s="138">
        <f t="shared" si="1"/>
        <v>40000</v>
      </c>
      <c r="J13" s="138">
        <f t="shared" si="1"/>
        <v>0</v>
      </c>
      <c r="K13" s="138">
        <f t="shared" si="1"/>
        <v>0</v>
      </c>
      <c r="L13" s="138">
        <f t="shared" si="1"/>
        <v>0</v>
      </c>
      <c r="M13" s="138">
        <f>G13+H13+I13</f>
        <v>4020960</v>
      </c>
      <c r="N13" s="139"/>
    </row>
    <row r="14" spans="1:14" ht="24" hidden="1" x14ac:dyDescent="0.2">
      <c r="A14" s="140" t="s">
        <v>95</v>
      </c>
      <c r="B14" s="141"/>
      <c r="C14" s="142">
        <f t="shared" ref="C14:M14" si="2">C15+C29+C32+C41+C49</f>
        <v>0</v>
      </c>
      <c r="D14" s="142">
        <f t="shared" si="2"/>
        <v>0</v>
      </c>
      <c r="E14" s="142">
        <f t="shared" si="2"/>
        <v>0</v>
      </c>
      <c r="F14" s="142">
        <f t="shared" si="2"/>
        <v>0</v>
      </c>
      <c r="G14" s="142">
        <f t="shared" si="2"/>
        <v>0</v>
      </c>
      <c r="H14" s="142">
        <f t="shared" si="2"/>
        <v>0</v>
      </c>
      <c r="I14" s="142">
        <f t="shared" si="2"/>
        <v>0</v>
      </c>
      <c r="J14" s="142">
        <f t="shared" si="2"/>
        <v>0</v>
      </c>
      <c r="K14" s="142">
        <f t="shared" si="2"/>
        <v>0</v>
      </c>
      <c r="L14" s="142">
        <f t="shared" si="2"/>
        <v>0</v>
      </c>
      <c r="M14" s="142">
        <f t="shared" si="2"/>
        <v>0</v>
      </c>
      <c r="N14" s="139"/>
    </row>
    <row r="15" spans="1:14" ht="23.25" hidden="1" x14ac:dyDescent="0.5">
      <c r="A15" s="143" t="s">
        <v>96</v>
      </c>
      <c r="B15" s="113"/>
      <c r="C15" s="138">
        <f t="shared" ref="C15:M15" si="3">SUM(C16:C28)</f>
        <v>0</v>
      </c>
      <c r="D15" s="138">
        <f t="shared" si="3"/>
        <v>0</v>
      </c>
      <c r="E15" s="138">
        <f t="shared" si="3"/>
        <v>0</v>
      </c>
      <c r="F15" s="138">
        <f t="shared" si="3"/>
        <v>0</v>
      </c>
      <c r="G15" s="138">
        <f t="shared" si="3"/>
        <v>0</v>
      </c>
      <c r="H15" s="138">
        <f t="shared" si="3"/>
        <v>0</v>
      </c>
      <c r="I15" s="138">
        <f t="shared" si="3"/>
        <v>0</v>
      </c>
      <c r="J15" s="138">
        <f t="shared" si="3"/>
        <v>0</v>
      </c>
      <c r="K15" s="138">
        <f t="shared" si="3"/>
        <v>0</v>
      </c>
      <c r="L15" s="138">
        <f t="shared" si="3"/>
        <v>0</v>
      </c>
      <c r="M15" s="138">
        <f t="shared" si="3"/>
        <v>0</v>
      </c>
      <c r="N15" s="139"/>
    </row>
    <row r="16" spans="1:14" ht="45.75" hidden="1" customHeight="1" x14ac:dyDescent="0.2">
      <c r="A16" s="131"/>
      <c r="B16" s="144" t="s">
        <v>97</v>
      </c>
      <c r="C16" s="133"/>
      <c r="D16" s="133"/>
      <c r="E16" s="133"/>
      <c r="F16" s="133"/>
      <c r="G16" s="138">
        <f t="shared" ref="G16:G28" si="4">SUM(D16:F16)</f>
        <v>0</v>
      </c>
      <c r="H16" s="133"/>
      <c r="I16" s="133"/>
      <c r="J16" s="133"/>
      <c r="K16" s="133"/>
      <c r="L16" s="133"/>
      <c r="M16" s="138">
        <f t="shared" ref="M16:M28" si="5">C16+G16+H16+I16+J16+K16+L16</f>
        <v>0</v>
      </c>
      <c r="N16" s="139"/>
    </row>
    <row r="17" spans="1:14" ht="46.5" hidden="1" customHeight="1" x14ac:dyDescent="0.2">
      <c r="A17" s="131"/>
      <c r="B17" s="144" t="s">
        <v>98</v>
      </c>
      <c r="C17" s="133"/>
      <c r="D17" s="133"/>
      <c r="E17" s="133"/>
      <c r="F17" s="133"/>
      <c r="G17" s="138">
        <f t="shared" si="4"/>
        <v>0</v>
      </c>
      <c r="H17" s="133"/>
      <c r="I17" s="133"/>
      <c r="J17" s="133"/>
      <c r="K17" s="133"/>
      <c r="L17" s="133"/>
      <c r="M17" s="138">
        <f t="shared" si="5"/>
        <v>0</v>
      </c>
      <c r="N17" s="139"/>
    </row>
    <row r="18" spans="1:14" ht="97.5" hidden="1" customHeight="1" x14ac:dyDescent="0.2">
      <c r="A18" s="131"/>
      <c r="B18" s="144" t="s">
        <v>99</v>
      </c>
      <c r="C18" s="133"/>
      <c r="D18" s="133"/>
      <c r="E18" s="133"/>
      <c r="F18" s="133"/>
      <c r="G18" s="138">
        <f t="shared" si="4"/>
        <v>0</v>
      </c>
      <c r="H18" s="133"/>
      <c r="I18" s="133"/>
      <c r="J18" s="133"/>
      <c r="K18" s="133"/>
      <c r="L18" s="133"/>
      <c r="M18" s="138">
        <f t="shared" si="5"/>
        <v>0</v>
      </c>
      <c r="N18" s="139"/>
    </row>
    <row r="19" spans="1:14" ht="68.25" hidden="1" customHeight="1" x14ac:dyDescent="0.2">
      <c r="A19" s="131"/>
      <c r="B19" s="144" t="s">
        <v>100</v>
      </c>
      <c r="C19" s="133"/>
      <c r="D19" s="133"/>
      <c r="E19" s="133"/>
      <c r="F19" s="133"/>
      <c r="G19" s="138">
        <f t="shared" si="4"/>
        <v>0</v>
      </c>
      <c r="H19" s="133"/>
      <c r="I19" s="133"/>
      <c r="J19" s="133"/>
      <c r="K19" s="133"/>
      <c r="L19" s="133"/>
      <c r="M19" s="138">
        <f t="shared" si="5"/>
        <v>0</v>
      </c>
      <c r="N19" s="139"/>
    </row>
    <row r="20" spans="1:14" ht="45" hidden="1" customHeight="1" x14ac:dyDescent="0.2">
      <c r="A20" s="131"/>
      <c r="B20" s="144" t="s">
        <v>101</v>
      </c>
      <c r="C20" s="133"/>
      <c r="D20" s="133"/>
      <c r="E20" s="133"/>
      <c r="F20" s="133"/>
      <c r="G20" s="138">
        <f t="shared" si="4"/>
        <v>0</v>
      </c>
      <c r="H20" s="133"/>
      <c r="I20" s="133"/>
      <c r="J20" s="133"/>
      <c r="K20" s="133"/>
      <c r="L20" s="133"/>
      <c r="M20" s="138">
        <f t="shared" si="5"/>
        <v>0</v>
      </c>
      <c r="N20" s="139"/>
    </row>
    <row r="21" spans="1:14" ht="67.5" hidden="1" customHeight="1" x14ac:dyDescent="0.2">
      <c r="A21" s="145"/>
      <c r="B21" s="146" t="s">
        <v>102</v>
      </c>
      <c r="C21" s="133"/>
      <c r="D21" s="133"/>
      <c r="E21" s="133"/>
      <c r="F21" s="133"/>
      <c r="G21" s="138">
        <f t="shared" si="4"/>
        <v>0</v>
      </c>
      <c r="H21" s="133"/>
      <c r="I21" s="133"/>
      <c r="J21" s="133"/>
      <c r="K21" s="133"/>
      <c r="L21" s="133"/>
      <c r="M21" s="138">
        <f t="shared" si="5"/>
        <v>0</v>
      </c>
      <c r="N21" s="139"/>
    </row>
    <row r="22" spans="1:14" ht="360" hidden="1" x14ac:dyDescent="0.2">
      <c r="A22" s="145"/>
      <c r="B22" s="146" t="s">
        <v>103</v>
      </c>
      <c r="C22" s="133"/>
      <c r="D22" s="133"/>
      <c r="E22" s="133"/>
      <c r="F22" s="133"/>
      <c r="G22" s="138">
        <f t="shared" si="4"/>
        <v>0</v>
      </c>
      <c r="H22" s="133"/>
      <c r="I22" s="133"/>
      <c r="J22" s="133"/>
      <c r="K22" s="133"/>
      <c r="L22" s="133"/>
      <c r="M22" s="138">
        <f t="shared" si="5"/>
        <v>0</v>
      </c>
      <c r="N22" s="139"/>
    </row>
    <row r="23" spans="1:14" ht="409.5" hidden="1" x14ac:dyDescent="0.2">
      <c r="A23" s="145"/>
      <c r="B23" s="146" t="s">
        <v>104</v>
      </c>
      <c r="C23" s="133"/>
      <c r="D23" s="133"/>
      <c r="E23" s="133"/>
      <c r="F23" s="133"/>
      <c r="G23" s="138">
        <f t="shared" si="4"/>
        <v>0</v>
      </c>
      <c r="H23" s="133"/>
      <c r="I23" s="133"/>
      <c r="J23" s="133"/>
      <c r="K23" s="133"/>
      <c r="L23" s="133"/>
      <c r="M23" s="138">
        <f t="shared" si="5"/>
        <v>0</v>
      </c>
      <c r="N23" s="139"/>
    </row>
    <row r="24" spans="1:14" ht="91.5" hidden="1" customHeight="1" x14ac:dyDescent="0.2">
      <c r="A24" s="145"/>
      <c r="B24" s="146" t="s">
        <v>105</v>
      </c>
      <c r="C24" s="133"/>
      <c r="D24" s="133"/>
      <c r="E24" s="133"/>
      <c r="F24" s="133"/>
      <c r="G24" s="138">
        <f t="shared" si="4"/>
        <v>0</v>
      </c>
      <c r="H24" s="133"/>
      <c r="I24" s="133"/>
      <c r="J24" s="133"/>
      <c r="K24" s="133"/>
      <c r="L24" s="133"/>
      <c r="M24" s="138">
        <f t="shared" si="5"/>
        <v>0</v>
      </c>
      <c r="N24" s="139"/>
    </row>
    <row r="25" spans="1:14" ht="66.75" hidden="1" customHeight="1" x14ac:dyDescent="0.2">
      <c r="A25" s="145"/>
      <c r="B25" s="146" t="s">
        <v>106</v>
      </c>
      <c r="C25" s="133"/>
      <c r="D25" s="133"/>
      <c r="E25" s="133"/>
      <c r="F25" s="133"/>
      <c r="G25" s="138">
        <f t="shared" si="4"/>
        <v>0</v>
      </c>
      <c r="H25" s="133"/>
      <c r="I25" s="133"/>
      <c r="J25" s="133"/>
      <c r="K25" s="133"/>
      <c r="L25" s="133"/>
      <c r="M25" s="138">
        <f t="shared" si="5"/>
        <v>0</v>
      </c>
      <c r="N25" s="139"/>
    </row>
    <row r="26" spans="1:14" ht="74.25" hidden="1" customHeight="1" x14ac:dyDescent="0.2">
      <c r="A26" s="145"/>
      <c r="B26" s="146" t="s">
        <v>107</v>
      </c>
      <c r="C26" s="133"/>
      <c r="D26" s="133"/>
      <c r="E26" s="133"/>
      <c r="F26" s="133"/>
      <c r="G26" s="138">
        <f t="shared" si="4"/>
        <v>0</v>
      </c>
      <c r="H26" s="133"/>
      <c r="I26" s="133"/>
      <c r="J26" s="133"/>
      <c r="K26" s="133"/>
      <c r="L26" s="133"/>
      <c r="M26" s="138">
        <f t="shared" si="5"/>
        <v>0</v>
      </c>
      <c r="N26" s="139"/>
    </row>
    <row r="27" spans="1:14" ht="53.25" hidden="1" customHeight="1" x14ac:dyDescent="0.2">
      <c r="A27" s="145"/>
      <c r="B27" s="146" t="s">
        <v>108</v>
      </c>
      <c r="C27" s="133"/>
      <c r="D27" s="133"/>
      <c r="E27" s="133"/>
      <c r="F27" s="133"/>
      <c r="G27" s="138">
        <f t="shared" si="4"/>
        <v>0</v>
      </c>
      <c r="H27" s="133"/>
      <c r="I27" s="133"/>
      <c r="J27" s="133"/>
      <c r="K27" s="133"/>
      <c r="L27" s="133"/>
      <c r="M27" s="138">
        <f t="shared" si="5"/>
        <v>0</v>
      </c>
      <c r="N27" s="139"/>
    </row>
    <row r="28" spans="1:14" ht="45" hidden="1" customHeight="1" x14ac:dyDescent="0.2">
      <c r="A28" s="145"/>
      <c r="B28" s="146" t="s">
        <v>109</v>
      </c>
      <c r="C28" s="133"/>
      <c r="D28" s="133"/>
      <c r="E28" s="133"/>
      <c r="F28" s="133"/>
      <c r="G28" s="138">
        <f t="shared" si="4"/>
        <v>0</v>
      </c>
      <c r="H28" s="133"/>
      <c r="I28" s="133"/>
      <c r="J28" s="133"/>
      <c r="K28" s="133"/>
      <c r="L28" s="133"/>
      <c r="M28" s="138">
        <f t="shared" si="5"/>
        <v>0</v>
      </c>
      <c r="N28" s="139"/>
    </row>
    <row r="29" spans="1:14" ht="23.25" hidden="1" x14ac:dyDescent="0.5">
      <c r="A29" s="143" t="s">
        <v>110</v>
      </c>
      <c r="B29" s="113"/>
      <c r="C29" s="138">
        <f t="shared" ref="C29:M29" si="6">SUM(C30:C31)</f>
        <v>0</v>
      </c>
      <c r="D29" s="138">
        <f t="shared" si="6"/>
        <v>0</v>
      </c>
      <c r="E29" s="138">
        <f t="shared" si="6"/>
        <v>0</v>
      </c>
      <c r="F29" s="138">
        <f t="shared" si="6"/>
        <v>0</v>
      </c>
      <c r="G29" s="138">
        <f t="shared" si="6"/>
        <v>0</v>
      </c>
      <c r="H29" s="138">
        <f t="shared" si="6"/>
        <v>0</v>
      </c>
      <c r="I29" s="138">
        <f t="shared" si="6"/>
        <v>0</v>
      </c>
      <c r="J29" s="138">
        <f t="shared" si="6"/>
        <v>0</v>
      </c>
      <c r="K29" s="138">
        <f t="shared" si="6"/>
        <v>0</v>
      </c>
      <c r="L29" s="138">
        <f t="shared" si="6"/>
        <v>0</v>
      </c>
      <c r="M29" s="138">
        <f t="shared" si="6"/>
        <v>0</v>
      </c>
      <c r="N29" s="139"/>
    </row>
    <row r="30" spans="1:14" ht="51.75" hidden="1" customHeight="1" x14ac:dyDescent="0.2">
      <c r="A30" s="147"/>
      <c r="B30" s="144" t="s">
        <v>154</v>
      </c>
      <c r="C30" s="133"/>
      <c r="D30" s="133"/>
      <c r="E30" s="133"/>
      <c r="F30" s="133"/>
      <c r="G30" s="138">
        <f t="shared" ref="G30:G31" si="7">SUM(D30:F30)</f>
        <v>0</v>
      </c>
      <c r="H30" s="133"/>
      <c r="I30" s="133"/>
      <c r="J30" s="133"/>
      <c r="K30" s="133"/>
      <c r="L30" s="133"/>
      <c r="M30" s="138">
        <f t="shared" ref="M30:M31" si="8">C30+G30+H30+I30+J30+K30+L30</f>
        <v>0</v>
      </c>
      <c r="N30" s="139"/>
    </row>
    <row r="31" spans="1:14" ht="42" hidden="1" customHeight="1" x14ac:dyDescent="0.2">
      <c r="A31" s="147"/>
      <c r="B31" s="144" t="s">
        <v>155</v>
      </c>
      <c r="C31" s="133"/>
      <c r="D31" s="133"/>
      <c r="E31" s="133"/>
      <c r="F31" s="133"/>
      <c r="G31" s="138">
        <f t="shared" si="7"/>
        <v>0</v>
      </c>
      <c r="H31" s="133"/>
      <c r="I31" s="133"/>
      <c r="J31" s="133"/>
      <c r="K31" s="133"/>
      <c r="L31" s="133"/>
      <c r="M31" s="138">
        <f t="shared" si="8"/>
        <v>0</v>
      </c>
      <c r="N31" s="139"/>
    </row>
    <row r="32" spans="1:14" ht="23.25" hidden="1" x14ac:dyDescent="0.5">
      <c r="A32" s="143" t="s">
        <v>113</v>
      </c>
      <c r="B32" s="113"/>
      <c r="C32" s="138">
        <f t="shared" ref="C32:M32" si="9">SUM(C33:C40)</f>
        <v>0</v>
      </c>
      <c r="D32" s="138">
        <f t="shared" si="9"/>
        <v>0</v>
      </c>
      <c r="E32" s="138">
        <f t="shared" si="9"/>
        <v>0</v>
      </c>
      <c r="F32" s="138">
        <f t="shared" si="9"/>
        <v>0</v>
      </c>
      <c r="G32" s="138">
        <f t="shared" si="9"/>
        <v>0</v>
      </c>
      <c r="H32" s="138">
        <f t="shared" si="9"/>
        <v>0</v>
      </c>
      <c r="I32" s="138">
        <f t="shared" si="9"/>
        <v>0</v>
      </c>
      <c r="J32" s="138">
        <f t="shared" si="9"/>
        <v>0</v>
      </c>
      <c r="K32" s="138">
        <f t="shared" si="9"/>
        <v>0</v>
      </c>
      <c r="L32" s="138">
        <f t="shared" si="9"/>
        <v>0</v>
      </c>
      <c r="M32" s="138">
        <f t="shared" si="9"/>
        <v>0</v>
      </c>
      <c r="N32" s="139"/>
    </row>
    <row r="33" spans="1:14" ht="26.25" hidden="1" customHeight="1" x14ac:dyDescent="0.2">
      <c r="A33" s="147"/>
      <c r="B33" s="144" t="s">
        <v>114</v>
      </c>
      <c r="C33" s="133"/>
      <c r="D33" s="133"/>
      <c r="E33" s="133"/>
      <c r="F33" s="133"/>
      <c r="G33" s="138">
        <f>SUM(D33:F33)</f>
        <v>0</v>
      </c>
      <c r="H33" s="133"/>
      <c r="I33" s="133"/>
      <c r="J33" s="133"/>
      <c r="K33" s="133"/>
      <c r="L33" s="133"/>
      <c r="M33" s="138">
        <f t="shared" ref="M33:M40" si="10">C33+G33+H33+I33+J33+K33+L33</f>
        <v>0</v>
      </c>
      <c r="N33" s="139"/>
    </row>
    <row r="34" spans="1:14" ht="50.25" hidden="1" customHeight="1" x14ac:dyDescent="0.2">
      <c r="A34" s="147"/>
      <c r="B34" s="144" t="s">
        <v>115</v>
      </c>
      <c r="C34" s="133"/>
      <c r="D34" s="133"/>
      <c r="E34" s="133"/>
      <c r="F34" s="133"/>
      <c r="G34" s="138"/>
      <c r="H34" s="133"/>
      <c r="I34" s="133"/>
      <c r="J34" s="133"/>
      <c r="K34" s="133"/>
      <c r="L34" s="133"/>
      <c r="M34" s="138">
        <f t="shared" si="10"/>
        <v>0</v>
      </c>
      <c r="N34" s="139"/>
    </row>
    <row r="35" spans="1:14" ht="45" hidden="1" customHeight="1" x14ac:dyDescent="0.2">
      <c r="A35" s="147"/>
      <c r="B35" s="144" t="s">
        <v>116</v>
      </c>
      <c r="C35" s="133"/>
      <c r="D35" s="133"/>
      <c r="E35" s="133"/>
      <c r="F35" s="133"/>
      <c r="G35" s="138">
        <f t="shared" ref="G35:G40" si="11">SUM(D35:F35)</f>
        <v>0</v>
      </c>
      <c r="H35" s="133"/>
      <c r="I35" s="133"/>
      <c r="J35" s="133"/>
      <c r="K35" s="133"/>
      <c r="L35" s="133"/>
      <c r="M35" s="138">
        <f t="shared" si="10"/>
        <v>0</v>
      </c>
      <c r="N35" s="139"/>
    </row>
    <row r="36" spans="1:14" ht="46.5" hidden="1" customHeight="1" x14ac:dyDescent="0.2">
      <c r="A36" s="147"/>
      <c r="B36" s="144" t="s">
        <v>117</v>
      </c>
      <c r="C36" s="133"/>
      <c r="D36" s="133"/>
      <c r="E36" s="133"/>
      <c r="F36" s="133"/>
      <c r="G36" s="138">
        <f t="shared" si="11"/>
        <v>0</v>
      </c>
      <c r="H36" s="133"/>
      <c r="I36" s="133"/>
      <c r="J36" s="133"/>
      <c r="K36" s="133"/>
      <c r="L36" s="133"/>
      <c r="M36" s="138">
        <f t="shared" si="10"/>
        <v>0</v>
      </c>
      <c r="N36" s="139"/>
    </row>
    <row r="37" spans="1:14" ht="72.75" hidden="1" customHeight="1" x14ac:dyDescent="0.2">
      <c r="A37" s="147"/>
      <c r="B37" s="144" t="s">
        <v>118</v>
      </c>
      <c r="C37" s="133"/>
      <c r="D37" s="133"/>
      <c r="E37" s="133"/>
      <c r="F37" s="133"/>
      <c r="G37" s="138">
        <f t="shared" si="11"/>
        <v>0</v>
      </c>
      <c r="H37" s="133"/>
      <c r="I37" s="133"/>
      <c r="J37" s="133"/>
      <c r="K37" s="133"/>
      <c r="L37" s="133"/>
      <c r="M37" s="138">
        <f t="shared" si="10"/>
        <v>0</v>
      </c>
      <c r="N37" s="139"/>
    </row>
    <row r="38" spans="1:14" ht="50.25" hidden="1" customHeight="1" x14ac:dyDescent="0.2">
      <c r="A38" s="147"/>
      <c r="B38" s="144" t="s">
        <v>119</v>
      </c>
      <c r="C38" s="133"/>
      <c r="D38" s="133"/>
      <c r="E38" s="133"/>
      <c r="F38" s="133"/>
      <c r="G38" s="138">
        <f t="shared" si="11"/>
        <v>0</v>
      </c>
      <c r="H38" s="133"/>
      <c r="I38" s="133"/>
      <c r="J38" s="133"/>
      <c r="K38" s="133"/>
      <c r="L38" s="133"/>
      <c r="M38" s="138">
        <f t="shared" si="10"/>
        <v>0</v>
      </c>
      <c r="N38" s="139"/>
    </row>
    <row r="39" spans="1:14" ht="42.75" hidden="1" customHeight="1" x14ac:dyDescent="0.2">
      <c r="A39" s="147"/>
      <c r="B39" s="144" t="s">
        <v>120</v>
      </c>
      <c r="C39" s="133"/>
      <c r="D39" s="133"/>
      <c r="E39" s="133"/>
      <c r="F39" s="133"/>
      <c r="G39" s="138">
        <f t="shared" si="11"/>
        <v>0</v>
      </c>
      <c r="H39" s="133"/>
      <c r="I39" s="133"/>
      <c r="J39" s="133"/>
      <c r="K39" s="133"/>
      <c r="L39" s="133"/>
      <c r="M39" s="138">
        <f t="shared" si="10"/>
        <v>0</v>
      </c>
      <c r="N39" s="139"/>
    </row>
    <row r="40" spans="1:14" ht="41.25" hidden="1" customHeight="1" x14ac:dyDescent="0.2">
      <c r="A40" s="147"/>
      <c r="B40" s="146" t="s">
        <v>121</v>
      </c>
      <c r="C40" s="133"/>
      <c r="D40" s="133"/>
      <c r="E40" s="133"/>
      <c r="F40" s="133"/>
      <c r="G40" s="138">
        <f t="shared" si="11"/>
        <v>0</v>
      </c>
      <c r="H40" s="133"/>
      <c r="I40" s="133"/>
      <c r="J40" s="133"/>
      <c r="K40" s="133"/>
      <c r="L40" s="133"/>
      <c r="M40" s="138">
        <f t="shared" si="10"/>
        <v>0</v>
      </c>
      <c r="N40" s="139"/>
    </row>
    <row r="41" spans="1:14" ht="23.25" hidden="1" x14ac:dyDescent="0.5">
      <c r="A41" s="143" t="s">
        <v>92</v>
      </c>
      <c r="B41" s="113"/>
      <c r="C41" s="138">
        <f t="shared" ref="C41:M41" si="12">SUM(C42:C48)</f>
        <v>0</v>
      </c>
      <c r="D41" s="138">
        <f t="shared" si="12"/>
        <v>0</v>
      </c>
      <c r="E41" s="138">
        <f t="shared" si="12"/>
        <v>0</v>
      </c>
      <c r="F41" s="138">
        <f t="shared" si="12"/>
        <v>0</v>
      </c>
      <c r="G41" s="138">
        <f t="shared" si="12"/>
        <v>0</v>
      </c>
      <c r="H41" s="138">
        <f t="shared" si="12"/>
        <v>0</v>
      </c>
      <c r="I41" s="138">
        <f t="shared" si="12"/>
        <v>0</v>
      </c>
      <c r="J41" s="138">
        <f t="shared" si="12"/>
        <v>0</v>
      </c>
      <c r="K41" s="138">
        <f t="shared" si="12"/>
        <v>0</v>
      </c>
      <c r="L41" s="138">
        <f t="shared" si="12"/>
        <v>0</v>
      </c>
      <c r="M41" s="138">
        <f t="shared" si="12"/>
        <v>0</v>
      </c>
      <c r="N41" s="139"/>
    </row>
    <row r="42" spans="1:14" ht="23.25" hidden="1" customHeight="1" x14ac:dyDescent="0.2">
      <c r="A42" s="145"/>
      <c r="B42" s="146" t="s">
        <v>122</v>
      </c>
      <c r="C42" s="133"/>
      <c r="D42" s="133"/>
      <c r="E42" s="133"/>
      <c r="F42" s="133"/>
      <c r="G42" s="138">
        <f t="shared" ref="G42:G48" si="13">SUM(D42:F42)</f>
        <v>0</v>
      </c>
      <c r="H42" s="133"/>
      <c r="I42" s="133"/>
      <c r="J42" s="133"/>
      <c r="K42" s="133"/>
      <c r="L42" s="133"/>
      <c r="M42" s="138">
        <f t="shared" ref="M42:M48" si="14">C42+G42+H42+I42+J42+K42+L42</f>
        <v>0</v>
      </c>
      <c r="N42" s="139"/>
    </row>
    <row r="43" spans="1:14" ht="50.25" hidden="1" customHeight="1" x14ac:dyDescent="0.2">
      <c r="A43" s="145"/>
      <c r="B43" s="146" t="s">
        <v>123</v>
      </c>
      <c r="C43" s="133"/>
      <c r="D43" s="133"/>
      <c r="E43" s="133"/>
      <c r="F43" s="133"/>
      <c r="G43" s="138">
        <f t="shared" si="13"/>
        <v>0</v>
      </c>
      <c r="H43" s="133"/>
      <c r="I43" s="133"/>
      <c r="J43" s="133"/>
      <c r="K43" s="133"/>
      <c r="L43" s="133"/>
      <c r="M43" s="138">
        <f t="shared" si="14"/>
        <v>0</v>
      </c>
      <c r="N43" s="139"/>
    </row>
    <row r="44" spans="1:14" ht="50.25" hidden="1" customHeight="1" x14ac:dyDescent="0.2">
      <c r="A44" s="145"/>
      <c r="B44" s="146" t="s">
        <v>124</v>
      </c>
      <c r="C44" s="133"/>
      <c r="D44" s="133"/>
      <c r="E44" s="133"/>
      <c r="F44" s="133"/>
      <c r="G44" s="138">
        <f t="shared" si="13"/>
        <v>0</v>
      </c>
      <c r="H44" s="133"/>
      <c r="I44" s="133"/>
      <c r="J44" s="133"/>
      <c r="K44" s="133"/>
      <c r="L44" s="133"/>
      <c r="M44" s="138">
        <f t="shared" si="14"/>
        <v>0</v>
      </c>
      <c r="N44" s="139"/>
    </row>
    <row r="45" spans="1:14" ht="65.25" hidden="1" customHeight="1" x14ac:dyDescent="0.2">
      <c r="A45" s="145"/>
      <c r="B45" s="146" t="s">
        <v>125</v>
      </c>
      <c r="C45" s="133"/>
      <c r="D45" s="133"/>
      <c r="E45" s="133"/>
      <c r="F45" s="133"/>
      <c r="G45" s="138">
        <f t="shared" si="13"/>
        <v>0</v>
      </c>
      <c r="H45" s="133"/>
      <c r="I45" s="133"/>
      <c r="J45" s="133"/>
      <c r="K45" s="133"/>
      <c r="L45" s="133"/>
      <c r="M45" s="138">
        <f t="shared" si="14"/>
        <v>0</v>
      </c>
      <c r="N45" s="139"/>
    </row>
    <row r="46" spans="1:14" ht="23.25" hidden="1" customHeight="1" x14ac:dyDescent="0.2">
      <c r="A46" s="145"/>
      <c r="B46" s="146" t="s">
        <v>126</v>
      </c>
      <c r="C46" s="133"/>
      <c r="D46" s="133"/>
      <c r="E46" s="133"/>
      <c r="F46" s="133"/>
      <c r="G46" s="138">
        <f t="shared" si="13"/>
        <v>0</v>
      </c>
      <c r="H46" s="133"/>
      <c r="I46" s="133"/>
      <c r="J46" s="133"/>
      <c r="K46" s="133"/>
      <c r="L46" s="133"/>
      <c r="M46" s="138">
        <f t="shared" si="14"/>
        <v>0</v>
      </c>
      <c r="N46" s="139"/>
    </row>
    <row r="47" spans="1:14" ht="24.75" hidden="1" customHeight="1" x14ac:dyDescent="0.2">
      <c r="A47" s="145"/>
      <c r="B47" s="146" t="s">
        <v>127</v>
      </c>
      <c r="C47" s="133"/>
      <c r="D47" s="133"/>
      <c r="E47" s="133"/>
      <c r="F47" s="133"/>
      <c r="G47" s="138">
        <f t="shared" si="13"/>
        <v>0</v>
      </c>
      <c r="H47" s="133"/>
      <c r="I47" s="133"/>
      <c r="J47" s="133"/>
      <c r="K47" s="133"/>
      <c r="L47" s="133"/>
      <c r="M47" s="138">
        <f t="shared" si="14"/>
        <v>0</v>
      </c>
      <c r="N47" s="139"/>
    </row>
    <row r="48" spans="1:14" ht="75.75" hidden="1" customHeight="1" x14ac:dyDescent="0.2">
      <c r="A48" s="145"/>
      <c r="B48" s="146" t="s">
        <v>128</v>
      </c>
      <c r="C48" s="133"/>
      <c r="D48" s="133"/>
      <c r="E48" s="133"/>
      <c r="F48" s="133"/>
      <c r="G48" s="138">
        <f t="shared" si="13"/>
        <v>0</v>
      </c>
      <c r="H48" s="133"/>
      <c r="I48" s="133"/>
      <c r="J48" s="133"/>
      <c r="K48" s="133"/>
      <c r="L48" s="133"/>
      <c r="M48" s="138">
        <f t="shared" si="14"/>
        <v>0</v>
      </c>
      <c r="N48" s="139"/>
    </row>
    <row r="49" spans="1:14" ht="50.25" hidden="1" customHeight="1" x14ac:dyDescent="0.5">
      <c r="A49" s="143" t="s">
        <v>129</v>
      </c>
      <c r="B49" s="113"/>
      <c r="C49" s="138">
        <f t="shared" ref="C49:M49" si="15">SUM(C50)</f>
        <v>0</v>
      </c>
      <c r="D49" s="138">
        <f t="shared" si="15"/>
        <v>0</v>
      </c>
      <c r="E49" s="138">
        <f t="shared" si="15"/>
        <v>0</v>
      </c>
      <c r="F49" s="138">
        <f t="shared" si="15"/>
        <v>0</v>
      </c>
      <c r="G49" s="138">
        <f t="shared" si="15"/>
        <v>0</v>
      </c>
      <c r="H49" s="138">
        <f t="shared" si="15"/>
        <v>0</v>
      </c>
      <c r="I49" s="138">
        <f t="shared" si="15"/>
        <v>0</v>
      </c>
      <c r="J49" s="138">
        <f t="shared" si="15"/>
        <v>0</v>
      </c>
      <c r="K49" s="138">
        <f t="shared" si="15"/>
        <v>0</v>
      </c>
      <c r="L49" s="138">
        <f t="shared" si="15"/>
        <v>0</v>
      </c>
      <c r="M49" s="138">
        <f t="shared" si="15"/>
        <v>0</v>
      </c>
      <c r="N49" s="139"/>
    </row>
    <row r="50" spans="1:14" ht="50.25" hidden="1" customHeight="1" x14ac:dyDescent="0.2">
      <c r="A50" s="145"/>
      <c r="B50" s="146" t="s">
        <v>130</v>
      </c>
      <c r="C50" s="133"/>
      <c r="D50" s="133"/>
      <c r="E50" s="133"/>
      <c r="F50" s="133"/>
      <c r="G50" s="138">
        <f>SUM(D50:F50)</f>
        <v>0</v>
      </c>
      <c r="H50" s="133"/>
      <c r="I50" s="133"/>
      <c r="J50" s="133"/>
      <c r="K50" s="133"/>
      <c r="L50" s="133"/>
      <c r="M50" s="138">
        <f>C50+G50+H50+I50+J50+K50+L50</f>
        <v>0</v>
      </c>
      <c r="N50" s="139"/>
    </row>
    <row r="51" spans="1:14" ht="32.25" customHeight="1" x14ac:dyDescent="0.2">
      <c r="A51" s="141" t="s">
        <v>131</v>
      </c>
      <c r="B51" s="148"/>
      <c r="C51" s="142">
        <f>C52+C66+C70+C79+C86</f>
        <v>0</v>
      </c>
      <c r="D51" s="142">
        <f t="shared" ref="D51:E51" si="16">D86+D78+D69</f>
        <v>372460</v>
      </c>
      <c r="E51" s="142">
        <f t="shared" si="16"/>
        <v>1725860</v>
      </c>
      <c r="F51" s="142">
        <f>F69+F78+F86</f>
        <v>1846640</v>
      </c>
      <c r="G51" s="142">
        <f>G86+G78+G69</f>
        <v>3944960</v>
      </c>
      <c r="H51" s="142">
        <f t="shared" ref="H51:I51" si="17">H78</f>
        <v>15000</v>
      </c>
      <c r="I51" s="142">
        <f t="shared" si="17"/>
        <v>40000</v>
      </c>
      <c r="J51" s="142">
        <f t="shared" ref="J51:L51" si="18">J52+J66+J70+J79+J86</f>
        <v>0</v>
      </c>
      <c r="K51" s="142">
        <f t="shared" si="18"/>
        <v>0</v>
      </c>
      <c r="L51" s="142">
        <f t="shared" si="18"/>
        <v>0</v>
      </c>
      <c r="M51" s="142">
        <f>G51+H51+I51</f>
        <v>3999960</v>
      </c>
      <c r="N51" s="149"/>
    </row>
    <row r="52" spans="1:14" ht="32.25" hidden="1" customHeight="1" x14ac:dyDescent="0.5">
      <c r="A52" s="143" t="s">
        <v>96</v>
      </c>
      <c r="B52" s="113"/>
      <c r="C52" s="138">
        <f t="shared" ref="C52:M52" si="19">SUM(C53:C65)</f>
        <v>0</v>
      </c>
      <c r="D52" s="138">
        <f t="shared" si="19"/>
        <v>0</v>
      </c>
      <c r="E52" s="138">
        <f t="shared" si="19"/>
        <v>0</v>
      </c>
      <c r="F52" s="138">
        <f t="shared" si="19"/>
        <v>0</v>
      </c>
      <c r="G52" s="138">
        <f t="shared" si="19"/>
        <v>0</v>
      </c>
      <c r="H52" s="138">
        <f t="shared" si="19"/>
        <v>0</v>
      </c>
      <c r="I52" s="138">
        <f t="shared" si="19"/>
        <v>0</v>
      </c>
      <c r="J52" s="138">
        <f t="shared" si="19"/>
        <v>0</v>
      </c>
      <c r="K52" s="138">
        <f t="shared" si="19"/>
        <v>0</v>
      </c>
      <c r="L52" s="138">
        <f t="shared" si="19"/>
        <v>0</v>
      </c>
      <c r="M52" s="138">
        <f t="shared" si="19"/>
        <v>0</v>
      </c>
      <c r="N52" s="139"/>
    </row>
    <row r="53" spans="1:14" ht="50.25" hidden="1" customHeight="1" x14ac:dyDescent="0.2">
      <c r="A53" s="131"/>
      <c r="B53" s="144" t="s">
        <v>97</v>
      </c>
      <c r="C53" s="133"/>
      <c r="D53" s="133"/>
      <c r="E53" s="133"/>
      <c r="F53" s="133"/>
      <c r="G53" s="138">
        <f t="shared" ref="G53:G65" si="20">SUM(D53:F53)</f>
        <v>0</v>
      </c>
      <c r="H53" s="133"/>
      <c r="I53" s="133"/>
      <c r="J53" s="133"/>
      <c r="K53" s="133"/>
      <c r="L53" s="133"/>
      <c r="M53" s="138">
        <f t="shared" ref="M53:M65" si="21">C53+G53+H53+I53+J53+K53+L53</f>
        <v>0</v>
      </c>
      <c r="N53" s="139"/>
    </row>
    <row r="54" spans="1:14" ht="50.25" hidden="1" customHeight="1" x14ac:dyDescent="0.2">
      <c r="A54" s="131"/>
      <c r="B54" s="144" t="s">
        <v>98</v>
      </c>
      <c r="C54" s="133"/>
      <c r="D54" s="133"/>
      <c r="E54" s="133"/>
      <c r="F54" s="133"/>
      <c r="G54" s="138">
        <f t="shared" si="20"/>
        <v>0</v>
      </c>
      <c r="H54" s="133"/>
      <c r="I54" s="133"/>
      <c r="J54" s="133"/>
      <c r="K54" s="133"/>
      <c r="L54" s="133"/>
      <c r="M54" s="138">
        <f t="shared" si="21"/>
        <v>0</v>
      </c>
      <c r="N54" s="139"/>
    </row>
    <row r="55" spans="1:14" ht="50.25" hidden="1" customHeight="1" x14ac:dyDescent="0.2">
      <c r="A55" s="131"/>
      <c r="B55" s="144" t="s">
        <v>99</v>
      </c>
      <c r="C55" s="133"/>
      <c r="D55" s="133"/>
      <c r="E55" s="133"/>
      <c r="F55" s="133"/>
      <c r="G55" s="138">
        <f t="shared" si="20"/>
        <v>0</v>
      </c>
      <c r="H55" s="133"/>
      <c r="I55" s="133"/>
      <c r="J55" s="133"/>
      <c r="K55" s="133"/>
      <c r="L55" s="133"/>
      <c r="M55" s="138">
        <f t="shared" si="21"/>
        <v>0</v>
      </c>
      <c r="N55" s="139"/>
    </row>
    <row r="56" spans="1:14" ht="50.25" hidden="1" customHeight="1" x14ac:dyDescent="0.2">
      <c r="A56" s="131"/>
      <c r="B56" s="144" t="s">
        <v>100</v>
      </c>
      <c r="C56" s="133"/>
      <c r="D56" s="133"/>
      <c r="E56" s="133"/>
      <c r="F56" s="133"/>
      <c r="G56" s="138">
        <f t="shared" si="20"/>
        <v>0</v>
      </c>
      <c r="H56" s="133"/>
      <c r="I56" s="133"/>
      <c r="J56" s="133"/>
      <c r="K56" s="133"/>
      <c r="L56" s="133"/>
      <c r="M56" s="138">
        <f t="shared" si="21"/>
        <v>0</v>
      </c>
      <c r="N56" s="139"/>
    </row>
    <row r="57" spans="1:14" ht="50.25" hidden="1" customHeight="1" x14ac:dyDescent="0.2">
      <c r="A57" s="131"/>
      <c r="B57" s="144" t="s">
        <v>101</v>
      </c>
      <c r="C57" s="133"/>
      <c r="D57" s="133"/>
      <c r="E57" s="133"/>
      <c r="F57" s="133"/>
      <c r="G57" s="138">
        <f t="shared" si="20"/>
        <v>0</v>
      </c>
      <c r="H57" s="133"/>
      <c r="I57" s="133"/>
      <c r="J57" s="133"/>
      <c r="K57" s="133"/>
      <c r="L57" s="133"/>
      <c r="M57" s="138">
        <f t="shared" si="21"/>
        <v>0</v>
      </c>
      <c r="N57" s="139"/>
    </row>
    <row r="58" spans="1:14" ht="50.25" hidden="1" customHeight="1" x14ac:dyDescent="0.2">
      <c r="A58" s="145"/>
      <c r="B58" s="146" t="s">
        <v>102</v>
      </c>
      <c r="C58" s="133"/>
      <c r="D58" s="133"/>
      <c r="E58" s="133"/>
      <c r="F58" s="133"/>
      <c r="G58" s="138">
        <f t="shared" si="20"/>
        <v>0</v>
      </c>
      <c r="H58" s="133"/>
      <c r="I58" s="133"/>
      <c r="J58" s="133"/>
      <c r="K58" s="133"/>
      <c r="L58" s="133"/>
      <c r="M58" s="138">
        <f t="shared" si="21"/>
        <v>0</v>
      </c>
      <c r="N58" s="139"/>
    </row>
    <row r="59" spans="1:14" ht="50.25" hidden="1" customHeight="1" x14ac:dyDescent="0.2">
      <c r="A59" s="145"/>
      <c r="B59" s="146" t="s">
        <v>103</v>
      </c>
      <c r="C59" s="133"/>
      <c r="D59" s="133"/>
      <c r="E59" s="133"/>
      <c r="F59" s="133"/>
      <c r="G59" s="138">
        <f t="shared" si="20"/>
        <v>0</v>
      </c>
      <c r="H59" s="133"/>
      <c r="I59" s="133"/>
      <c r="J59" s="133"/>
      <c r="K59" s="133"/>
      <c r="L59" s="133"/>
      <c r="M59" s="138">
        <f t="shared" si="21"/>
        <v>0</v>
      </c>
      <c r="N59" s="139"/>
    </row>
    <row r="60" spans="1:14" ht="50.25" hidden="1" customHeight="1" x14ac:dyDescent="0.2">
      <c r="A60" s="145"/>
      <c r="B60" s="146" t="s">
        <v>104</v>
      </c>
      <c r="C60" s="133"/>
      <c r="D60" s="133"/>
      <c r="E60" s="133"/>
      <c r="F60" s="133"/>
      <c r="G60" s="138">
        <f t="shared" si="20"/>
        <v>0</v>
      </c>
      <c r="H60" s="133"/>
      <c r="I60" s="133"/>
      <c r="J60" s="133"/>
      <c r="K60" s="133"/>
      <c r="L60" s="133"/>
      <c r="M60" s="138">
        <f t="shared" si="21"/>
        <v>0</v>
      </c>
      <c r="N60" s="139"/>
    </row>
    <row r="61" spans="1:14" ht="50.25" hidden="1" customHeight="1" x14ac:dyDescent="0.2">
      <c r="A61" s="145"/>
      <c r="B61" s="146" t="s">
        <v>132</v>
      </c>
      <c r="C61" s="133"/>
      <c r="D61" s="133"/>
      <c r="E61" s="133"/>
      <c r="F61" s="133"/>
      <c r="G61" s="138">
        <f t="shared" si="20"/>
        <v>0</v>
      </c>
      <c r="H61" s="133"/>
      <c r="I61" s="133"/>
      <c r="J61" s="133"/>
      <c r="K61" s="133"/>
      <c r="L61" s="133"/>
      <c r="M61" s="138">
        <f t="shared" si="21"/>
        <v>0</v>
      </c>
      <c r="N61" s="139"/>
    </row>
    <row r="62" spans="1:14" ht="50.25" hidden="1" customHeight="1" x14ac:dyDescent="0.2">
      <c r="A62" s="145"/>
      <c r="B62" s="146" t="s">
        <v>106</v>
      </c>
      <c r="C62" s="133"/>
      <c r="D62" s="133"/>
      <c r="E62" s="133"/>
      <c r="F62" s="133"/>
      <c r="G62" s="138">
        <f t="shared" si="20"/>
        <v>0</v>
      </c>
      <c r="H62" s="133"/>
      <c r="I62" s="133"/>
      <c r="J62" s="133"/>
      <c r="K62" s="133"/>
      <c r="L62" s="133"/>
      <c r="M62" s="138">
        <f t="shared" si="21"/>
        <v>0</v>
      </c>
      <c r="N62" s="139"/>
    </row>
    <row r="63" spans="1:14" ht="50.25" hidden="1" customHeight="1" x14ac:dyDescent="0.2">
      <c r="A63" s="145"/>
      <c r="B63" s="146" t="s">
        <v>107</v>
      </c>
      <c r="C63" s="133"/>
      <c r="D63" s="133"/>
      <c r="E63" s="133"/>
      <c r="F63" s="133"/>
      <c r="G63" s="138">
        <f t="shared" si="20"/>
        <v>0</v>
      </c>
      <c r="H63" s="133"/>
      <c r="I63" s="133"/>
      <c r="J63" s="133"/>
      <c r="K63" s="133"/>
      <c r="L63" s="133"/>
      <c r="M63" s="138">
        <f t="shared" si="21"/>
        <v>0</v>
      </c>
      <c r="N63" s="139"/>
    </row>
    <row r="64" spans="1:14" ht="50.25" hidden="1" customHeight="1" x14ac:dyDescent="0.2">
      <c r="A64" s="145"/>
      <c r="B64" s="146" t="s">
        <v>108</v>
      </c>
      <c r="C64" s="133"/>
      <c r="D64" s="133"/>
      <c r="E64" s="133"/>
      <c r="F64" s="133"/>
      <c r="G64" s="138">
        <f t="shared" si="20"/>
        <v>0</v>
      </c>
      <c r="H64" s="133"/>
      <c r="I64" s="133"/>
      <c r="J64" s="133"/>
      <c r="K64" s="133"/>
      <c r="L64" s="133"/>
      <c r="M64" s="138">
        <f t="shared" si="21"/>
        <v>0</v>
      </c>
      <c r="N64" s="139"/>
    </row>
    <row r="65" spans="1:14" ht="32.25" hidden="1" customHeight="1" x14ac:dyDescent="0.2">
      <c r="A65" s="145"/>
      <c r="B65" s="146" t="s">
        <v>109</v>
      </c>
      <c r="C65" s="133"/>
      <c r="D65" s="133"/>
      <c r="E65" s="133"/>
      <c r="F65" s="133"/>
      <c r="G65" s="138">
        <f t="shared" si="20"/>
        <v>0</v>
      </c>
      <c r="H65" s="133"/>
      <c r="I65" s="133"/>
      <c r="J65" s="133"/>
      <c r="K65" s="133"/>
      <c r="L65" s="133"/>
      <c r="M65" s="138">
        <f t="shared" si="21"/>
        <v>0</v>
      </c>
      <c r="N65" s="139"/>
    </row>
    <row r="66" spans="1:14" ht="32.25" hidden="1" customHeight="1" x14ac:dyDescent="0.5">
      <c r="A66" s="143" t="s">
        <v>110</v>
      </c>
      <c r="B66" s="113"/>
      <c r="C66" s="138">
        <f t="shared" ref="C66:M66" si="22">SUM(C67:C68)</f>
        <v>0</v>
      </c>
      <c r="D66" s="138">
        <f t="shared" si="22"/>
        <v>0</v>
      </c>
      <c r="E66" s="138">
        <f t="shared" si="22"/>
        <v>0</v>
      </c>
      <c r="F66" s="138">
        <f t="shared" si="22"/>
        <v>0</v>
      </c>
      <c r="G66" s="138">
        <f t="shared" si="22"/>
        <v>0</v>
      </c>
      <c r="H66" s="138">
        <f t="shared" si="22"/>
        <v>0</v>
      </c>
      <c r="I66" s="138">
        <f t="shared" si="22"/>
        <v>0</v>
      </c>
      <c r="J66" s="138">
        <f t="shared" si="22"/>
        <v>0</v>
      </c>
      <c r="K66" s="138">
        <f t="shared" si="22"/>
        <v>0</v>
      </c>
      <c r="L66" s="138">
        <f t="shared" si="22"/>
        <v>0</v>
      </c>
      <c r="M66" s="138">
        <f t="shared" si="22"/>
        <v>0</v>
      </c>
      <c r="N66" s="139"/>
    </row>
    <row r="67" spans="1:14" ht="32.25" hidden="1" customHeight="1" x14ac:dyDescent="0.2">
      <c r="A67" s="147"/>
      <c r="B67" s="144" t="s">
        <v>111</v>
      </c>
      <c r="C67" s="133"/>
      <c r="D67" s="133"/>
      <c r="E67" s="133"/>
      <c r="F67" s="133"/>
      <c r="G67" s="138">
        <f t="shared" ref="G67:G68" si="23">SUM(D67:F67)</f>
        <v>0</v>
      </c>
      <c r="H67" s="133"/>
      <c r="I67" s="133"/>
      <c r="J67" s="133"/>
      <c r="K67" s="133"/>
      <c r="L67" s="133"/>
      <c r="M67" s="138">
        <f t="shared" ref="M67:M68" si="24">C67+G67+H67+I67+J67+K67+L67</f>
        <v>0</v>
      </c>
      <c r="N67" s="139"/>
    </row>
    <row r="68" spans="1:14" ht="32.25" hidden="1" customHeight="1" x14ac:dyDescent="0.2">
      <c r="A68" s="147"/>
      <c r="B68" s="144" t="s">
        <v>112</v>
      </c>
      <c r="C68" s="133"/>
      <c r="D68" s="133"/>
      <c r="E68" s="133"/>
      <c r="F68" s="133"/>
      <c r="G68" s="138">
        <f t="shared" si="23"/>
        <v>0</v>
      </c>
      <c r="H68" s="133"/>
      <c r="I68" s="133"/>
      <c r="J68" s="133"/>
      <c r="K68" s="133"/>
      <c r="L68" s="133"/>
      <c r="M68" s="138">
        <f t="shared" si="24"/>
        <v>0</v>
      </c>
      <c r="N68" s="139"/>
    </row>
    <row r="69" spans="1:14" ht="32.25" customHeight="1" x14ac:dyDescent="0.5">
      <c r="A69" s="143" t="s">
        <v>113</v>
      </c>
      <c r="B69" s="113"/>
      <c r="C69" s="138">
        <f t="shared" ref="C69:M69" si="25">SUM(C70:C77)</f>
        <v>0</v>
      </c>
      <c r="D69" s="138">
        <f t="shared" si="25"/>
        <v>192300</v>
      </c>
      <c r="E69" s="138">
        <f t="shared" si="25"/>
        <v>842390</v>
      </c>
      <c r="F69" s="138">
        <f t="shared" si="25"/>
        <v>1094580</v>
      </c>
      <c r="G69" s="138">
        <f t="shared" si="25"/>
        <v>2129270</v>
      </c>
      <c r="H69" s="138">
        <f t="shared" si="25"/>
        <v>0</v>
      </c>
      <c r="I69" s="138">
        <f t="shared" si="25"/>
        <v>0</v>
      </c>
      <c r="J69" s="138">
        <f t="shared" si="25"/>
        <v>0</v>
      </c>
      <c r="K69" s="138">
        <f t="shared" si="25"/>
        <v>0</v>
      </c>
      <c r="L69" s="138">
        <f t="shared" si="25"/>
        <v>0</v>
      </c>
      <c r="M69" s="138">
        <f t="shared" si="25"/>
        <v>2129270</v>
      </c>
      <c r="N69" s="139"/>
    </row>
    <row r="70" spans="1:14" ht="32.25" hidden="1" customHeight="1" x14ac:dyDescent="0.2">
      <c r="A70" s="147"/>
      <c r="B70" s="144" t="s">
        <v>114</v>
      </c>
      <c r="C70" s="133"/>
      <c r="D70" s="133"/>
      <c r="E70" s="133"/>
      <c r="F70" s="133"/>
      <c r="G70" s="138">
        <f t="shared" ref="G70:G77" si="26">SUM(D70:F70)</f>
        <v>0</v>
      </c>
      <c r="H70" s="133"/>
      <c r="I70" s="133"/>
      <c r="J70" s="133"/>
      <c r="K70" s="133"/>
      <c r="L70" s="133"/>
      <c r="M70" s="138">
        <f t="shared" ref="M70:M77" si="27">C70+G70+H70+I70+J70+K70+L70</f>
        <v>0</v>
      </c>
      <c r="N70" s="139"/>
    </row>
    <row r="71" spans="1:14" ht="32.25" hidden="1" customHeight="1" x14ac:dyDescent="0.2">
      <c r="A71" s="147"/>
      <c r="B71" s="144" t="s">
        <v>115</v>
      </c>
      <c r="C71" s="133"/>
      <c r="D71" s="133"/>
      <c r="E71" s="133"/>
      <c r="F71" s="133"/>
      <c r="G71" s="138">
        <f t="shared" si="26"/>
        <v>0</v>
      </c>
      <c r="H71" s="133"/>
      <c r="I71" s="133"/>
      <c r="J71" s="133"/>
      <c r="K71" s="133"/>
      <c r="L71" s="133"/>
      <c r="M71" s="138">
        <f t="shared" si="27"/>
        <v>0</v>
      </c>
      <c r="N71" s="139"/>
    </row>
    <row r="72" spans="1:14" ht="32.25" hidden="1" customHeight="1" x14ac:dyDescent="0.2">
      <c r="A72" s="147"/>
      <c r="B72" s="144" t="s">
        <v>116</v>
      </c>
      <c r="C72" s="133"/>
      <c r="D72" s="133"/>
      <c r="E72" s="133"/>
      <c r="F72" s="133"/>
      <c r="G72" s="138">
        <f t="shared" si="26"/>
        <v>0</v>
      </c>
      <c r="H72" s="133"/>
      <c r="I72" s="133"/>
      <c r="J72" s="133"/>
      <c r="K72" s="133"/>
      <c r="L72" s="133"/>
      <c r="M72" s="138">
        <f t="shared" si="27"/>
        <v>0</v>
      </c>
      <c r="N72" s="139"/>
    </row>
    <row r="73" spans="1:14" ht="32.25" customHeight="1" x14ac:dyDescent="0.2">
      <c r="A73" s="147"/>
      <c r="B73" s="144" t="s">
        <v>117</v>
      </c>
      <c r="C73" s="133"/>
      <c r="D73" s="133">
        <v>3600</v>
      </c>
      <c r="E73" s="133">
        <v>21500</v>
      </c>
      <c r="F73" s="133">
        <v>3500</v>
      </c>
      <c r="G73" s="133">
        <f t="shared" si="26"/>
        <v>28600</v>
      </c>
      <c r="H73" s="133"/>
      <c r="I73" s="133"/>
      <c r="J73" s="133"/>
      <c r="K73" s="133"/>
      <c r="L73" s="133"/>
      <c r="M73" s="133">
        <f t="shared" si="27"/>
        <v>28600</v>
      </c>
      <c r="N73" s="139" t="s">
        <v>133</v>
      </c>
    </row>
    <row r="74" spans="1:14" ht="76.5" customHeight="1" x14ac:dyDescent="0.2">
      <c r="A74" s="147"/>
      <c r="B74" s="144" t="s">
        <v>118</v>
      </c>
      <c r="C74" s="133"/>
      <c r="D74" s="133">
        <v>188700</v>
      </c>
      <c r="E74" s="133">
        <v>820890</v>
      </c>
      <c r="F74" s="133">
        <v>1091080</v>
      </c>
      <c r="G74" s="133">
        <f t="shared" si="26"/>
        <v>2100670</v>
      </c>
      <c r="H74" s="133"/>
      <c r="I74" s="133"/>
      <c r="J74" s="133"/>
      <c r="K74" s="133"/>
      <c r="L74" s="133"/>
      <c r="M74" s="133">
        <f t="shared" si="27"/>
        <v>2100670</v>
      </c>
      <c r="N74" s="139" t="s">
        <v>134</v>
      </c>
    </row>
    <row r="75" spans="1:14" ht="32.25" hidden="1" customHeight="1" x14ac:dyDescent="0.2">
      <c r="A75" s="147"/>
      <c r="B75" s="144" t="s">
        <v>119</v>
      </c>
      <c r="C75" s="133"/>
      <c r="D75" s="133"/>
      <c r="E75" s="133"/>
      <c r="F75" s="133"/>
      <c r="G75" s="138">
        <f t="shared" si="26"/>
        <v>0</v>
      </c>
      <c r="H75" s="133"/>
      <c r="I75" s="133"/>
      <c r="J75" s="133"/>
      <c r="K75" s="133"/>
      <c r="L75" s="133"/>
      <c r="M75" s="138">
        <f t="shared" si="27"/>
        <v>0</v>
      </c>
      <c r="N75" s="139"/>
    </row>
    <row r="76" spans="1:14" ht="32.25" hidden="1" customHeight="1" x14ac:dyDescent="0.2">
      <c r="A76" s="147"/>
      <c r="B76" s="144" t="s">
        <v>120</v>
      </c>
      <c r="C76" s="133"/>
      <c r="D76" s="133"/>
      <c r="E76" s="133"/>
      <c r="F76" s="133"/>
      <c r="G76" s="138">
        <f t="shared" si="26"/>
        <v>0</v>
      </c>
      <c r="H76" s="133"/>
      <c r="I76" s="133"/>
      <c r="J76" s="133"/>
      <c r="K76" s="133"/>
      <c r="L76" s="133"/>
      <c r="M76" s="138">
        <f t="shared" si="27"/>
        <v>0</v>
      </c>
      <c r="N76" s="139"/>
    </row>
    <row r="77" spans="1:14" ht="32.25" hidden="1" customHeight="1" x14ac:dyDescent="0.2">
      <c r="A77" s="147"/>
      <c r="B77" s="146" t="s">
        <v>121</v>
      </c>
      <c r="C77" s="133"/>
      <c r="D77" s="133"/>
      <c r="E77" s="133"/>
      <c r="F77" s="133"/>
      <c r="G77" s="138">
        <f t="shared" si="26"/>
        <v>0</v>
      </c>
      <c r="H77" s="133"/>
      <c r="I77" s="133"/>
      <c r="J77" s="133"/>
      <c r="K77" s="133"/>
      <c r="L77" s="133"/>
      <c r="M77" s="138">
        <f t="shared" si="27"/>
        <v>0</v>
      </c>
      <c r="N77" s="139"/>
    </row>
    <row r="78" spans="1:14" ht="32.25" customHeight="1" x14ac:dyDescent="0.5">
      <c r="A78" s="143" t="s">
        <v>92</v>
      </c>
      <c r="B78" s="113"/>
      <c r="C78" s="138">
        <f t="shared" ref="C78:M78" si="28">SUM(C79:C85)</f>
        <v>0</v>
      </c>
      <c r="D78" s="138">
        <f t="shared" si="28"/>
        <v>177160</v>
      </c>
      <c r="E78" s="138">
        <f t="shared" si="28"/>
        <v>663470</v>
      </c>
      <c r="F78" s="138">
        <f t="shared" si="28"/>
        <v>675060</v>
      </c>
      <c r="G78" s="138">
        <f t="shared" si="28"/>
        <v>1515690</v>
      </c>
      <c r="H78" s="138">
        <f t="shared" si="28"/>
        <v>15000</v>
      </c>
      <c r="I78" s="138">
        <f t="shared" si="28"/>
        <v>40000</v>
      </c>
      <c r="J78" s="138">
        <f t="shared" si="28"/>
        <v>0</v>
      </c>
      <c r="K78" s="138">
        <f t="shared" si="28"/>
        <v>0</v>
      </c>
      <c r="L78" s="138">
        <f t="shared" si="28"/>
        <v>0</v>
      </c>
      <c r="M78" s="138">
        <f t="shared" si="28"/>
        <v>1570690</v>
      </c>
      <c r="N78" s="139"/>
    </row>
    <row r="79" spans="1:14" ht="27" customHeight="1" x14ac:dyDescent="0.2">
      <c r="A79" s="145"/>
      <c r="B79" s="146" t="s">
        <v>122</v>
      </c>
      <c r="C79" s="133"/>
      <c r="D79" s="133"/>
      <c r="E79" s="133">
        <v>10000</v>
      </c>
      <c r="F79" s="133"/>
      <c r="G79" s="133">
        <f t="shared" ref="G79:G85" si="29">SUM(D79:F79)</f>
        <v>10000</v>
      </c>
      <c r="H79" s="133"/>
      <c r="I79" s="133"/>
      <c r="J79" s="133"/>
      <c r="K79" s="133"/>
      <c r="L79" s="133"/>
      <c r="M79" s="133">
        <f t="shared" ref="M79:M85" si="30">C79+G79+H79+I79+J79+K79+L79</f>
        <v>10000</v>
      </c>
      <c r="N79" s="139" t="s">
        <v>135</v>
      </c>
    </row>
    <row r="80" spans="1:14" ht="57" customHeight="1" x14ac:dyDescent="0.2">
      <c r="A80" s="145"/>
      <c r="B80" s="146" t="s">
        <v>123</v>
      </c>
      <c r="C80" s="133"/>
      <c r="D80" s="133">
        <v>87160</v>
      </c>
      <c r="E80" s="133">
        <v>60900</v>
      </c>
      <c r="F80" s="133">
        <f>[2]งน.600หน้า4!$C$12</f>
        <v>477460</v>
      </c>
      <c r="G80" s="133">
        <f t="shared" si="29"/>
        <v>625520</v>
      </c>
      <c r="H80" s="133"/>
      <c r="I80" s="133"/>
      <c r="J80" s="133"/>
      <c r="K80" s="133"/>
      <c r="L80" s="133"/>
      <c r="M80" s="133">
        <f t="shared" si="30"/>
        <v>625520</v>
      </c>
      <c r="N80" s="139" t="s">
        <v>136</v>
      </c>
    </row>
    <row r="81" spans="1:14" ht="32.25" hidden="1" customHeight="1" x14ac:dyDescent="0.2">
      <c r="A81" s="145"/>
      <c r="B81" s="146" t="s">
        <v>124</v>
      </c>
      <c r="C81" s="133"/>
      <c r="D81" s="133"/>
      <c r="E81" s="133"/>
      <c r="F81" s="133"/>
      <c r="G81" s="133">
        <f t="shared" si="29"/>
        <v>0</v>
      </c>
      <c r="H81" s="133"/>
      <c r="I81" s="133"/>
      <c r="J81" s="133"/>
      <c r="K81" s="133"/>
      <c r="L81" s="133"/>
      <c r="M81" s="133">
        <f t="shared" si="30"/>
        <v>0</v>
      </c>
      <c r="N81" s="139"/>
    </row>
    <row r="82" spans="1:14" ht="75.75" customHeight="1" x14ac:dyDescent="0.2">
      <c r="A82" s="145"/>
      <c r="B82" s="146" t="s">
        <v>125</v>
      </c>
      <c r="C82" s="133"/>
      <c r="D82" s="133"/>
      <c r="E82" s="133">
        <v>452570</v>
      </c>
      <c r="F82" s="133">
        <v>197600</v>
      </c>
      <c r="G82" s="133">
        <f t="shared" si="29"/>
        <v>650170</v>
      </c>
      <c r="H82" s="133">
        <v>15000</v>
      </c>
      <c r="I82" s="133">
        <v>40000</v>
      </c>
      <c r="J82" s="133"/>
      <c r="K82" s="133"/>
      <c r="L82" s="133"/>
      <c r="M82" s="133">
        <f t="shared" si="30"/>
        <v>705170</v>
      </c>
      <c r="N82" s="139" t="s">
        <v>137</v>
      </c>
    </row>
    <row r="83" spans="1:14" ht="32.25" hidden="1" customHeight="1" x14ac:dyDescent="0.2">
      <c r="A83" s="145"/>
      <c r="B83" s="146" t="s">
        <v>126</v>
      </c>
      <c r="C83" s="133"/>
      <c r="D83" s="133"/>
      <c r="E83" s="133"/>
      <c r="F83" s="133"/>
      <c r="G83" s="133">
        <f t="shared" si="29"/>
        <v>0</v>
      </c>
      <c r="H83" s="133"/>
      <c r="I83" s="133"/>
      <c r="J83" s="133"/>
      <c r="K83" s="133"/>
      <c r="L83" s="133"/>
      <c r="M83" s="133">
        <f t="shared" si="30"/>
        <v>0</v>
      </c>
      <c r="N83" s="139"/>
    </row>
    <row r="84" spans="1:14" ht="32.25" hidden="1" customHeight="1" x14ac:dyDescent="0.2">
      <c r="A84" s="145"/>
      <c r="B84" s="146" t="s">
        <v>127</v>
      </c>
      <c r="C84" s="133"/>
      <c r="D84" s="133"/>
      <c r="E84" s="133"/>
      <c r="F84" s="133"/>
      <c r="G84" s="133">
        <f t="shared" si="29"/>
        <v>0</v>
      </c>
      <c r="H84" s="133"/>
      <c r="I84" s="133"/>
      <c r="J84" s="133"/>
      <c r="K84" s="133"/>
      <c r="L84" s="133"/>
      <c r="M84" s="133">
        <f t="shared" si="30"/>
        <v>0</v>
      </c>
      <c r="N84" s="139"/>
    </row>
    <row r="85" spans="1:14" ht="66" customHeight="1" x14ac:dyDescent="0.2">
      <c r="A85" s="145"/>
      <c r="B85" s="146" t="s">
        <v>138</v>
      </c>
      <c r="C85" s="133"/>
      <c r="D85" s="133">
        <v>90000</v>
      </c>
      <c r="E85" s="133">
        <v>140000</v>
      </c>
      <c r="F85" s="133"/>
      <c r="G85" s="133">
        <f t="shared" si="29"/>
        <v>230000</v>
      </c>
      <c r="H85" s="133"/>
      <c r="I85" s="133"/>
      <c r="J85" s="133"/>
      <c r="K85" s="133"/>
      <c r="L85" s="133"/>
      <c r="M85" s="133">
        <f t="shared" si="30"/>
        <v>230000</v>
      </c>
      <c r="N85" s="139" t="s">
        <v>139</v>
      </c>
    </row>
    <row r="86" spans="1:14" ht="32.25" customHeight="1" x14ac:dyDescent="0.5">
      <c r="A86" s="143" t="s">
        <v>129</v>
      </c>
      <c r="B86" s="113"/>
      <c r="C86" s="138">
        <f t="shared" ref="C86:M86" si="31">SUM(C87)</f>
        <v>0</v>
      </c>
      <c r="D86" s="138">
        <f t="shared" si="31"/>
        <v>3000</v>
      </c>
      <c r="E86" s="138">
        <f t="shared" si="31"/>
        <v>220000</v>
      </c>
      <c r="F86" s="138">
        <f t="shared" si="31"/>
        <v>77000</v>
      </c>
      <c r="G86" s="138">
        <f t="shared" si="31"/>
        <v>300000</v>
      </c>
      <c r="H86" s="138">
        <f t="shared" si="31"/>
        <v>0</v>
      </c>
      <c r="I86" s="138">
        <f t="shared" si="31"/>
        <v>0</v>
      </c>
      <c r="J86" s="138">
        <f t="shared" si="31"/>
        <v>0</v>
      </c>
      <c r="K86" s="138">
        <f t="shared" si="31"/>
        <v>0</v>
      </c>
      <c r="L86" s="138">
        <f t="shared" si="31"/>
        <v>0</v>
      </c>
      <c r="M86" s="138">
        <f t="shared" si="31"/>
        <v>300000</v>
      </c>
      <c r="N86" s="139"/>
    </row>
    <row r="87" spans="1:14" ht="54.75" customHeight="1" x14ac:dyDescent="0.2">
      <c r="A87" s="145"/>
      <c r="B87" s="146" t="s">
        <v>130</v>
      </c>
      <c r="C87" s="133"/>
      <c r="D87" s="133">
        <v>3000</v>
      </c>
      <c r="E87" s="133">
        <v>220000</v>
      </c>
      <c r="F87" s="133">
        <v>77000</v>
      </c>
      <c r="G87" s="138">
        <f>SUM(D87:F87)</f>
        <v>300000</v>
      </c>
      <c r="H87" s="133"/>
      <c r="I87" s="133"/>
      <c r="J87" s="133"/>
      <c r="K87" s="133"/>
      <c r="L87" s="133"/>
      <c r="M87" s="138">
        <f>C87+G87+H87+I87+J87+K87+L87</f>
        <v>300000</v>
      </c>
      <c r="N87" s="139" t="s">
        <v>140</v>
      </c>
    </row>
    <row r="88" spans="1:14" ht="32.25" customHeight="1" x14ac:dyDescent="0.2">
      <c r="A88" s="141" t="s">
        <v>141</v>
      </c>
      <c r="B88" s="148"/>
      <c r="C88" s="142">
        <f t="shared" ref="C88:M88" si="32">C89</f>
        <v>0</v>
      </c>
      <c r="D88" s="142">
        <f t="shared" si="32"/>
        <v>0</v>
      </c>
      <c r="E88" s="142">
        <f t="shared" si="32"/>
        <v>0</v>
      </c>
      <c r="F88" s="142">
        <f t="shared" si="32"/>
        <v>21000</v>
      </c>
      <c r="G88" s="142">
        <f t="shared" si="32"/>
        <v>21000</v>
      </c>
      <c r="H88" s="142">
        <f t="shared" si="32"/>
        <v>0</v>
      </c>
      <c r="I88" s="142">
        <f t="shared" si="32"/>
        <v>0</v>
      </c>
      <c r="J88" s="142">
        <f t="shared" si="32"/>
        <v>0</v>
      </c>
      <c r="K88" s="142">
        <f t="shared" si="32"/>
        <v>0</v>
      </c>
      <c r="L88" s="142">
        <f t="shared" si="32"/>
        <v>0</v>
      </c>
      <c r="M88" s="142">
        <f t="shared" si="32"/>
        <v>21000</v>
      </c>
      <c r="N88" s="149"/>
    </row>
    <row r="89" spans="1:14" ht="32.25" customHeight="1" x14ac:dyDescent="0.55000000000000004">
      <c r="A89" s="143" t="s">
        <v>96</v>
      </c>
      <c r="B89" s="113"/>
      <c r="C89" s="150">
        <f t="shared" ref="C89:M89" si="33">SUM(C90)</f>
        <v>0</v>
      </c>
      <c r="D89" s="150">
        <f t="shared" si="33"/>
        <v>0</v>
      </c>
      <c r="E89" s="150">
        <f t="shared" si="33"/>
        <v>0</v>
      </c>
      <c r="F89" s="150">
        <f t="shared" si="33"/>
        <v>21000</v>
      </c>
      <c r="G89" s="150">
        <f t="shared" si="33"/>
        <v>21000</v>
      </c>
      <c r="H89" s="150">
        <f t="shared" si="33"/>
        <v>0</v>
      </c>
      <c r="I89" s="150">
        <f t="shared" si="33"/>
        <v>0</v>
      </c>
      <c r="J89" s="150">
        <f t="shared" si="33"/>
        <v>0</v>
      </c>
      <c r="K89" s="150">
        <f t="shared" si="33"/>
        <v>0</v>
      </c>
      <c r="L89" s="150">
        <f t="shared" si="33"/>
        <v>0</v>
      </c>
      <c r="M89" s="150">
        <f t="shared" si="33"/>
        <v>21000</v>
      </c>
      <c r="N89" s="151"/>
    </row>
    <row r="90" spans="1:14" ht="54" customHeight="1" x14ac:dyDescent="0.2">
      <c r="A90" s="131"/>
      <c r="B90" s="144" t="s">
        <v>142</v>
      </c>
      <c r="C90" s="133"/>
      <c r="D90" s="133"/>
      <c r="E90" s="133"/>
      <c r="F90" s="133">
        <v>21000</v>
      </c>
      <c r="G90" s="133">
        <f>SUM(D90:F90)</f>
        <v>21000</v>
      </c>
      <c r="H90" s="133"/>
      <c r="I90" s="133"/>
      <c r="J90" s="133"/>
      <c r="K90" s="133"/>
      <c r="L90" s="133"/>
      <c r="M90" s="133">
        <f>C90+G90+H90+I90+J90+K90+L90</f>
        <v>21000</v>
      </c>
      <c r="N90" s="139" t="s">
        <v>143</v>
      </c>
    </row>
    <row r="91" spans="1:14" ht="32.25" hidden="1" customHeight="1" x14ac:dyDescent="0.2">
      <c r="A91" s="123" t="s">
        <v>144</v>
      </c>
      <c r="B91" s="124"/>
      <c r="C91" s="125">
        <f t="shared" ref="C91:M91" si="34">C92</f>
        <v>0</v>
      </c>
      <c r="D91" s="125">
        <f t="shared" si="34"/>
        <v>0</v>
      </c>
      <c r="E91" s="125">
        <f t="shared" si="34"/>
        <v>0</v>
      </c>
      <c r="F91" s="125">
        <f t="shared" si="34"/>
        <v>0</v>
      </c>
      <c r="G91" s="125">
        <f t="shared" si="34"/>
        <v>0</v>
      </c>
      <c r="H91" s="125">
        <f t="shared" si="34"/>
        <v>0</v>
      </c>
      <c r="I91" s="125">
        <f t="shared" si="34"/>
        <v>0</v>
      </c>
      <c r="J91" s="125">
        <f t="shared" si="34"/>
        <v>0</v>
      </c>
      <c r="K91" s="125">
        <f t="shared" si="34"/>
        <v>0</v>
      </c>
      <c r="L91" s="125">
        <f t="shared" si="34"/>
        <v>0</v>
      </c>
      <c r="M91" s="125">
        <f t="shared" si="34"/>
        <v>0</v>
      </c>
      <c r="N91" s="152"/>
    </row>
    <row r="92" spans="1:14" ht="32.25" hidden="1" customHeight="1" x14ac:dyDescent="0.5">
      <c r="A92" s="127" t="s">
        <v>145</v>
      </c>
      <c r="B92" s="113"/>
      <c r="C92" s="125">
        <f t="shared" ref="C92:M92" si="35">C93+C104+C106</f>
        <v>0</v>
      </c>
      <c r="D92" s="125">
        <f t="shared" si="35"/>
        <v>0</v>
      </c>
      <c r="E92" s="125">
        <f t="shared" si="35"/>
        <v>0</v>
      </c>
      <c r="F92" s="125">
        <f t="shared" si="35"/>
        <v>0</v>
      </c>
      <c r="G92" s="125">
        <f t="shared" si="35"/>
        <v>0</v>
      </c>
      <c r="H92" s="125">
        <f t="shared" si="35"/>
        <v>0</v>
      </c>
      <c r="I92" s="125">
        <f t="shared" si="35"/>
        <v>0</v>
      </c>
      <c r="J92" s="125">
        <f t="shared" si="35"/>
        <v>0</v>
      </c>
      <c r="K92" s="125">
        <f t="shared" si="35"/>
        <v>0</v>
      </c>
      <c r="L92" s="125">
        <f t="shared" si="35"/>
        <v>0</v>
      </c>
      <c r="M92" s="125">
        <f t="shared" si="35"/>
        <v>0</v>
      </c>
      <c r="N92" s="126"/>
    </row>
    <row r="93" spans="1:14" ht="32.25" hidden="1" customHeight="1" x14ac:dyDescent="0.5">
      <c r="A93" s="128" t="s">
        <v>96</v>
      </c>
      <c r="B93" s="113"/>
      <c r="C93" s="125">
        <f t="shared" ref="C93:M93" si="36">SUM(C94:C103)</f>
        <v>0</v>
      </c>
      <c r="D93" s="125">
        <f t="shared" si="36"/>
        <v>0</v>
      </c>
      <c r="E93" s="125">
        <f t="shared" si="36"/>
        <v>0</v>
      </c>
      <c r="F93" s="125">
        <f t="shared" si="36"/>
        <v>0</v>
      </c>
      <c r="G93" s="125">
        <f t="shared" si="36"/>
        <v>0</v>
      </c>
      <c r="H93" s="125">
        <f t="shared" si="36"/>
        <v>0</v>
      </c>
      <c r="I93" s="125">
        <f t="shared" si="36"/>
        <v>0</v>
      </c>
      <c r="J93" s="125">
        <f t="shared" si="36"/>
        <v>0</v>
      </c>
      <c r="K93" s="125">
        <f t="shared" si="36"/>
        <v>0</v>
      </c>
      <c r="L93" s="125">
        <f t="shared" si="36"/>
        <v>0</v>
      </c>
      <c r="M93" s="125">
        <f t="shared" si="36"/>
        <v>0</v>
      </c>
      <c r="N93" s="153"/>
    </row>
    <row r="94" spans="1:14" ht="32.25" hidden="1" customHeight="1" x14ac:dyDescent="0.2">
      <c r="A94" s="154"/>
      <c r="B94" s="155" t="s">
        <v>100</v>
      </c>
      <c r="C94" s="156"/>
      <c r="D94" s="156"/>
      <c r="E94" s="156"/>
      <c r="F94" s="156"/>
      <c r="G94" s="125">
        <f t="shared" ref="G94:G103" si="37">SUM(D94:F94)</f>
        <v>0</v>
      </c>
      <c r="H94" s="156"/>
      <c r="I94" s="156"/>
      <c r="J94" s="156"/>
      <c r="K94" s="156"/>
      <c r="L94" s="156"/>
      <c r="M94" s="125">
        <f t="shared" ref="M94:M103" si="38">C94+G94+H94+I94+J94+K94+L94</f>
        <v>0</v>
      </c>
      <c r="N94" s="153"/>
    </row>
    <row r="95" spans="1:14" ht="32.25" hidden="1" customHeight="1" x14ac:dyDescent="0.2">
      <c r="A95" s="154"/>
      <c r="B95" s="155" t="s">
        <v>101</v>
      </c>
      <c r="C95" s="156"/>
      <c r="D95" s="156"/>
      <c r="E95" s="156"/>
      <c r="F95" s="156"/>
      <c r="G95" s="125">
        <f t="shared" si="37"/>
        <v>0</v>
      </c>
      <c r="H95" s="156"/>
      <c r="I95" s="156"/>
      <c r="J95" s="156"/>
      <c r="K95" s="156"/>
      <c r="L95" s="156"/>
      <c r="M95" s="125">
        <f t="shared" si="38"/>
        <v>0</v>
      </c>
      <c r="N95" s="153"/>
    </row>
    <row r="96" spans="1:14" ht="32.25" hidden="1" customHeight="1" x14ac:dyDescent="0.2">
      <c r="A96" s="157"/>
      <c r="B96" s="158" t="s">
        <v>102</v>
      </c>
      <c r="C96" s="156"/>
      <c r="D96" s="156"/>
      <c r="E96" s="156"/>
      <c r="F96" s="156"/>
      <c r="G96" s="125">
        <f t="shared" si="37"/>
        <v>0</v>
      </c>
      <c r="H96" s="156"/>
      <c r="I96" s="156"/>
      <c r="J96" s="156"/>
      <c r="K96" s="156"/>
      <c r="L96" s="156"/>
      <c r="M96" s="125">
        <f t="shared" si="38"/>
        <v>0</v>
      </c>
      <c r="N96" s="153"/>
    </row>
    <row r="97" spans="1:14" ht="32.25" hidden="1" customHeight="1" x14ac:dyDescent="0.2">
      <c r="A97" s="157"/>
      <c r="B97" s="158" t="s">
        <v>103</v>
      </c>
      <c r="C97" s="156"/>
      <c r="D97" s="156"/>
      <c r="E97" s="156"/>
      <c r="F97" s="156"/>
      <c r="G97" s="125">
        <f t="shared" si="37"/>
        <v>0</v>
      </c>
      <c r="H97" s="156"/>
      <c r="I97" s="156"/>
      <c r="J97" s="156"/>
      <c r="K97" s="156"/>
      <c r="L97" s="156"/>
      <c r="M97" s="125">
        <f t="shared" si="38"/>
        <v>0</v>
      </c>
      <c r="N97" s="153"/>
    </row>
    <row r="98" spans="1:14" ht="32.25" hidden="1" customHeight="1" x14ac:dyDescent="0.2">
      <c r="A98" s="157"/>
      <c r="B98" s="158" t="s">
        <v>104</v>
      </c>
      <c r="C98" s="156"/>
      <c r="D98" s="156"/>
      <c r="E98" s="156"/>
      <c r="F98" s="156"/>
      <c r="G98" s="125">
        <f t="shared" si="37"/>
        <v>0</v>
      </c>
      <c r="H98" s="156"/>
      <c r="I98" s="156"/>
      <c r="J98" s="156"/>
      <c r="K98" s="156"/>
      <c r="L98" s="156"/>
      <c r="M98" s="125">
        <f t="shared" si="38"/>
        <v>0</v>
      </c>
      <c r="N98" s="153"/>
    </row>
    <row r="99" spans="1:14" ht="409.5" hidden="1" x14ac:dyDescent="0.2">
      <c r="A99" s="157"/>
      <c r="B99" s="158" t="s">
        <v>132</v>
      </c>
      <c r="C99" s="156"/>
      <c r="D99" s="156"/>
      <c r="E99" s="156"/>
      <c r="F99" s="156"/>
      <c r="G99" s="125">
        <f t="shared" si="37"/>
        <v>0</v>
      </c>
      <c r="H99" s="156"/>
      <c r="I99" s="156"/>
      <c r="J99" s="156"/>
      <c r="K99" s="156"/>
      <c r="L99" s="156"/>
      <c r="M99" s="125">
        <f t="shared" si="38"/>
        <v>0</v>
      </c>
      <c r="N99" s="153"/>
    </row>
    <row r="100" spans="1:14" ht="360" hidden="1" x14ac:dyDescent="0.2">
      <c r="A100" s="157"/>
      <c r="B100" s="158" t="s">
        <v>106</v>
      </c>
      <c r="C100" s="156"/>
      <c r="D100" s="156"/>
      <c r="E100" s="156"/>
      <c r="F100" s="156"/>
      <c r="G100" s="125">
        <f t="shared" si="37"/>
        <v>0</v>
      </c>
      <c r="H100" s="156"/>
      <c r="I100" s="156"/>
      <c r="J100" s="156"/>
      <c r="K100" s="156"/>
      <c r="L100" s="156"/>
      <c r="M100" s="125">
        <f t="shared" si="38"/>
        <v>0</v>
      </c>
      <c r="N100" s="153"/>
    </row>
    <row r="101" spans="1:14" ht="409.5" hidden="1" x14ac:dyDescent="0.2">
      <c r="A101" s="157"/>
      <c r="B101" s="158" t="s">
        <v>107</v>
      </c>
      <c r="C101" s="156"/>
      <c r="D101" s="156"/>
      <c r="E101" s="156"/>
      <c r="F101" s="156"/>
      <c r="G101" s="125">
        <f t="shared" si="37"/>
        <v>0</v>
      </c>
      <c r="H101" s="156"/>
      <c r="I101" s="156"/>
      <c r="J101" s="156"/>
      <c r="K101" s="156"/>
      <c r="L101" s="156"/>
      <c r="M101" s="125">
        <f t="shared" si="38"/>
        <v>0</v>
      </c>
      <c r="N101" s="153"/>
    </row>
    <row r="102" spans="1:14" ht="288" hidden="1" x14ac:dyDescent="0.2">
      <c r="A102" s="157"/>
      <c r="B102" s="158" t="s">
        <v>108</v>
      </c>
      <c r="C102" s="156"/>
      <c r="D102" s="156"/>
      <c r="E102" s="156"/>
      <c r="F102" s="156"/>
      <c r="G102" s="125">
        <f t="shared" si="37"/>
        <v>0</v>
      </c>
      <c r="H102" s="156"/>
      <c r="I102" s="156"/>
      <c r="J102" s="156"/>
      <c r="K102" s="156"/>
      <c r="L102" s="156"/>
      <c r="M102" s="125">
        <f t="shared" si="38"/>
        <v>0</v>
      </c>
      <c r="N102" s="153"/>
    </row>
    <row r="103" spans="1:14" ht="288" hidden="1" x14ac:dyDescent="0.2">
      <c r="A103" s="157"/>
      <c r="B103" s="158" t="s">
        <v>109</v>
      </c>
      <c r="C103" s="156"/>
      <c r="D103" s="156"/>
      <c r="E103" s="156"/>
      <c r="F103" s="156"/>
      <c r="G103" s="125">
        <f t="shared" si="37"/>
        <v>0</v>
      </c>
      <c r="H103" s="156"/>
      <c r="I103" s="156"/>
      <c r="J103" s="156"/>
      <c r="K103" s="156"/>
      <c r="L103" s="156"/>
      <c r="M103" s="125">
        <f t="shared" si="38"/>
        <v>0</v>
      </c>
      <c r="N103" s="153"/>
    </row>
    <row r="104" spans="1:14" ht="23.25" hidden="1" x14ac:dyDescent="0.5">
      <c r="A104" s="128" t="s">
        <v>146</v>
      </c>
      <c r="B104" s="113"/>
      <c r="C104" s="125">
        <f t="shared" ref="C104:M104" si="39">SUM(C105)</f>
        <v>0</v>
      </c>
      <c r="D104" s="125">
        <f t="shared" si="39"/>
        <v>0</v>
      </c>
      <c r="E104" s="125">
        <f t="shared" si="39"/>
        <v>0</v>
      </c>
      <c r="F104" s="125">
        <f t="shared" si="39"/>
        <v>0</v>
      </c>
      <c r="G104" s="125">
        <f t="shared" si="39"/>
        <v>0</v>
      </c>
      <c r="H104" s="125">
        <f t="shared" si="39"/>
        <v>0</v>
      </c>
      <c r="I104" s="125">
        <f t="shared" si="39"/>
        <v>0</v>
      </c>
      <c r="J104" s="125">
        <f t="shared" si="39"/>
        <v>0</v>
      </c>
      <c r="K104" s="125">
        <f t="shared" si="39"/>
        <v>0</v>
      </c>
      <c r="L104" s="125">
        <f t="shared" si="39"/>
        <v>0</v>
      </c>
      <c r="M104" s="125">
        <f t="shared" si="39"/>
        <v>0</v>
      </c>
      <c r="N104" s="126"/>
    </row>
    <row r="105" spans="1:14" ht="288" hidden="1" x14ac:dyDescent="0.2">
      <c r="A105" s="159"/>
      <c r="B105" s="155" t="s">
        <v>147</v>
      </c>
      <c r="C105" s="156"/>
      <c r="D105" s="156"/>
      <c r="E105" s="156"/>
      <c r="F105" s="156"/>
      <c r="G105" s="125">
        <f>SUM(D105:F105)</f>
        <v>0</v>
      </c>
      <c r="H105" s="156"/>
      <c r="I105" s="156"/>
      <c r="J105" s="156"/>
      <c r="K105" s="156"/>
      <c r="L105" s="156"/>
      <c r="M105" s="125">
        <f>C105+G105+H105+I105+J105+K105+L105</f>
        <v>0</v>
      </c>
      <c r="N105" s="153"/>
    </row>
    <row r="106" spans="1:14" ht="23.25" hidden="1" x14ac:dyDescent="0.5">
      <c r="A106" s="128" t="s">
        <v>92</v>
      </c>
      <c r="B106" s="113"/>
      <c r="C106" s="125">
        <f t="shared" ref="C106:M106" si="40">SUM(C107)</f>
        <v>0</v>
      </c>
      <c r="D106" s="125">
        <f t="shared" si="40"/>
        <v>0</v>
      </c>
      <c r="E106" s="125">
        <f t="shared" si="40"/>
        <v>0</v>
      </c>
      <c r="F106" s="125">
        <f t="shared" si="40"/>
        <v>0</v>
      </c>
      <c r="G106" s="125">
        <f t="shared" si="40"/>
        <v>0</v>
      </c>
      <c r="H106" s="125">
        <f t="shared" si="40"/>
        <v>0</v>
      </c>
      <c r="I106" s="125">
        <f t="shared" si="40"/>
        <v>0</v>
      </c>
      <c r="J106" s="125">
        <f t="shared" si="40"/>
        <v>0</v>
      </c>
      <c r="K106" s="125">
        <f t="shared" si="40"/>
        <v>0</v>
      </c>
      <c r="L106" s="125">
        <f t="shared" si="40"/>
        <v>0</v>
      </c>
      <c r="M106" s="125">
        <f t="shared" si="40"/>
        <v>0</v>
      </c>
      <c r="N106" s="126"/>
    </row>
    <row r="107" spans="1:14" ht="240" hidden="1" x14ac:dyDescent="0.55000000000000004">
      <c r="A107" s="160"/>
      <c r="B107" s="158" t="s">
        <v>148</v>
      </c>
      <c r="C107" s="156"/>
      <c r="D107" s="156"/>
      <c r="E107" s="156"/>
      <c r="F107" s="156"/>
      <c r="G107" s="125">
        <f>SUM(D107:F107)</f>
        <v>0</v>
      </c>
      <c r="H107" s="156"/>
      <c r="I107" s="156"/>
      <c r="J107" s="156"/>
      <c r="K107" s="156"/>
      <c r="L107" s="156"/>
      <c r="M107" s="125">
        <f>C107+G107+H107+I107+J107+K107+L107</f>
        <v>0</v>
      </c>
      <c r="N107" s="153"/>
    </row>
    <row r="108" spans="1:14" ht="24" hidden="1" x14ac:dyDescent="0.2">
      <c r="A108" s="123" t="s">
        <v>149</v>
      </c>
      <c r="B108" s="124"/>
      <c r="C108" s="125">
        <f t="shared" ref="C108:M108" si="41">C109</f>
        <v>0</v>
      </c>
      <c r="D108" s="125">
        <f t="shared" si="41"/>
        <v>0</v>
      </c>
      <c r="E108" s="125">
        <f t="shared" si="41"/>
        <v>0</v>
      </c>
      <c r="F108" s="125">
        <f t="shared" si="41"/>
        <v>0</v>
      </c>
      <c r="G108" s="125">
        <f t="shared" si="41"/>
        <v>0</v>
      </c>
      <c r="H108" s="125">
        <f t="shared" si="41"/>
        <v>0</v>
      </c>
      <c r="I108" s="125">
        <f t="shared" si="41"/>
        <v>0</v>
      </c>
      <c r="J108" s="125">
        <f t="shared" si="41"/>
        <v>0</v>
      </c>
      <c r="K108" s="125">
        <f t="shared" si="41"/>
        <v>0</v>
      </c>
      <c r="L108" s="125">
        <f t="shared" si="41"/>
        <v>0</v>
      </c>
      <c r="M108" s="125">
        <f t="shared" si="41"/>
        <v>0</v>
      </c>
      <c r="N108" s="152"/>
    </row>
    <row r="109" spans="1:14" ht="23.25" hidden="1" x14ac:dyDescent="0.5">
      <c r="A109" s="127" t="s">
        <v>150</v>
      </c>
      <c r="B109" s="113"/>
      <c r="C109" s="125">
        <f t="shared" ref="C109:M109" si="42">C110+C113</f>
        <v>0</v>
      </c>
      <c r="D109" s="125">
        <f t="shared" si="42"/>
        <v>0</v>
      </c>
      <c r="E109" s="125">
        <f t="shared" si="42"/>
        <v>0</v>
      </c>
      <c r="F109" s="125">
        <f t="shared" si="42"/>
        <v>0</v>
      </c>
      <c r="G109" s="125">
        <f t="shared" si="42"/>
        <v>0</v>
      </c>
      <c r="H109" s="125">
        <f t="shared" si="42"/>
        <v>0</v>
      </c>
      <c r="I109" s="125">
        <f t="shared" si="42"/>
        <v>0</v>
      </c>
      <c r="J109" s="125">
        <f t="shared" si="42"/>
        <v>0</v>
      </c>
      <c r="K109" s="125">
        <f t="shared" si="42"/>
        <v>0</v>
      </c>
      <c r="L109" s="125">
        <f t="shared" si="42"/>
        <v>0</v>
      </c>
      <c r="M109" s="125">
        <f t="shared" si="42"/>
        <v>0</v>
      </c>
      <c r="N109" s="126"/>
    </row>
    <row r="110" spans="1:14" ht="23.25" hidden="1" x14ac:dyDescent="0.5">
      <c r="A110" s="128" t="s">
        <v>113</v>
      </c>
      <c r="B110" s="113"/>
      <c r="C110" s="125">
        <f t="shared" ref="C110:M110" si="43">SUM(C111:C112)</f>
        <v>0</v>
      </c>
      <c r="D110" s="125">
        <f t="shared" si="43"/>
        <v>0</v>
      </c>
      <c r="E110" s="125">
        <f t="shared" si="43"/>
        <v>0</v>
      </c>
      <c r="F110" s="125">
        <f t="shared" si="43"/>
        <v>0</v>
      </c>
      <c r="G110" s="125">
        <f t="shared" si="43"/>
        <v>0</v>
      </c>
      <c r="H110" s="125">
        <f t="shared" si="43"/>
        <v>0</v>
      </c>
      <c r="I110" s="125">
        <f t="shared" si="43"/>
        <v>0</v>
      </c>
      <c r="J110" s="125">
        <f t="shared" si="43"/>
        <v>0</v>
      </c>
      <c r="K110" s="125">
        <f t="shared" si="43"/>
        <v>0</v>
      </c>
      <c r="L110" s="125">
        <f t="shared" si="43"/>
        <v>0</v>
      </c>
      <c r="M110" s="125">
        <f t="shared" si="43"/>
        <v>0</v>
      </c>
      <c r="N110" s="126"/>
    </row>
    <row r="111" spans="1:14" ht="192" hidden="1" x14ac:dyDescent="0.2">
      <c r="A111" s="159"/>
      <c r="B111" s="158" t="s">
        <v>120</v>
      </c>
      <c r="C111" s="156"/>
      <c r="D111" s="156"/>
      <c r="E111" s="156"/>
      <c r="F111" s="156"/>
      <c r="G111" s="125">
        <f t="shared" ref="G111:G112" si="44">SUM(D111:F111)</f>
        <v>0</v>
      </c>
      <c r="H111" s="156"/>
      <c r="I111" s="156"/>
      <c r="J111" s="156"/>
      <c r="K111" s="156"/>
      <c r="L111" s="156"/>
      <c r="M111" s="125">
        <f t="shared" ref="M111:M112" si="45">C111+G111+H111+I111+J111+K111+L111</f>
        <v>0</v>
      </c>
      <c r="N111" s="153"/>
    </row>
    <row r="112" spans="1:14" ht="216" hidden="1" x14ac:dyDescent="0.2">
      <c r="A112" s="159"/>
      <c r="B112" s="158" t="s">
        <v>121</v>
      </c>
      <c r="C112" s="156"/>
      <c r="D112" s="156"/>
      <c r="E112" s="156"/>
      <c r="F112" s="156"/>
      <c r="G112" s="125">
        <f t="shared" si="44"/>
        <v>0</v>
      </c>
      <c r="H112" s="156"/>
      <c r="I112" s="156"/>
      <c r="J112" s="156"/>
      <c r="K112" s="156"/>
      <c r="L112" s="156"/>
      <c r="M112" s="125">
        <f t="shared" si="45"/>
        <v>0</v>
      </c>
      <c r="N112" s="153"/>
    </row>
    <row r="113" spans="1:14" ht="23.25" hidden="1" x14ac:dyDescent="0.5">
      <c r="A113" s="128" t="s">
        <v>92</v>
      </c>
      <c r="B113" s="113"/>
      <c r="C113" s="125">
        <f t="shared" ref="C113:M113" si="46">SUM(C114)</f>
        <v>0</v>
      </c>
      <c r="D113" s="125">
        <f t="shared" si="46"/>
        <v>0</v>
      </c>
      <c r="E113" s="125">
        <f t="shared" si="46"/>
        <v>0</v>
      </c>
      <c r="F113" s="125">
        <f t="shared" si="46"/>
        <v>0</v>
      </c>
      <c r="G113" s="125">
        <f t="shared" si="46"/>
        <v>0</v>
      </c>
      <c r="H113" s="125">
        <f t="shared" si="46"/>
        <v>0</v>
      </c>
      <c r="I113" s="125">
        <f t="shared" si="46"/>
        <v>0</v>
      </c>
      <c r="J113" s="125">
        <f t="shared" si="46"/>
        <v>0</v>
      </c>
      <c r="K113" s="125">
        <f t="shared" si="46"/>
        <v>0</v>
      </c>
      <c r="L113" s="125">
        <f t="shared" si="46"/>
        <v>0</v>
      </c>
      <c r="M113" s="125">
        <f t="shared" si="46"/>
        <v>0</v>
      </c>
      <c r="N113" s="126"/>
    </row>
    <row r="114" spans="1:14" ht="240" hidden="1" x14ac:dyDescent="0.55000000000000004">
      <c r="A114" s="160"/>
      <c r="B114" s="158" t="s">
        <v>148</v>
      </c>
      <c r="C114" s="156"/>
      <c r="D114" s="156"/>
      <c r="E114" s="156"/>
      <c r="F114" s="156"/>
      <c r="G114" s="125">
        <f>SUM(D114:F114)</f>
        <v>0</v>
      </c>
      <c r="H114" s="156"/>
      <c r="I114" s="156"/>
      <c r="J114" s="156"/>
      <c r="K114" s="156"/>
      <c r="L114" s="156"/>
      <c r="M114" s="125">
        <f>C114+G114+H114+I114+J114+K114+L114</f>
        <v>0</v>
      </c>
      <c r="N114" s="153"/>
    </row>
    <row r="115" spans="1:14" ht="24" hidden="1" x14ac:dyDescent="0.2">
      <c r="A115" s="123" t="s">
        <v>151</v>
      </c>
      <c r="B115" s="124"/>
      <c r="C115" s="125">
        <f t="shared" ref="C115:M115" si="47">C116</f>
        <v>0</v>
      </c>
      <c r="D115" s="125">
        <f t="shared" si="47"/>
        <v>0</v>
      </c>
      <c r="E115" s="125">
        <f t="shared" si="47"/>
        <v>0</v>
      </c>
      <c r="F115" s="125">
        <f t="shared" si="47"/>
        <v>0</v>
      </c>
      <c r="G115" s="125">
        <f t="shared" si="47"/>
        <v>0</v>
      </c>
      <c r="H115" s="125">
        <f t="shared" si="47"/>
        <v>0</v>
      </c>
      <c r="I115" s="125">
        <f t="shared" si="47"/>
        <v>0</v>
      </c>
      <c r="J115" s="125">
        <f t="shared" si="47"/>
        <v>0</v>
      </c>
      <c r="K115" s="125">
        <f t="shared" si="47"/>
        <v>0</v>
      </c>
      <c r="L115" s="125">
        <f t="shared" si="47"/>
        <v>0</v>
      </c>
      <c r="M115" s="125">
        <f t="shared" si="47"/>
        <v>0</v>
      </c>
      <c r="N115" s="152"/>
    </row>
    <row r="116" spans="1:14" ht="23.25" hidden="1" x14ac:dyDescent="0.5">
      <c r="A116" s="127" t="s">
        <v>152</v>
      </c>
      <c r="B116" s="113"/>
      <c r="C116" s="125">
        <f t="shared" ref="C116:M116" si="48">SUM(C117)</f>
        <v>0</v>
      </c>
      <c r="D116" s="125">
        <f t="shared" si="48"/>
        <v>0</v>
      </c>
      <c r="E116" s="125">
        <f t="shared" si="48"/>
        <v>0</v>
      </c>
      <c r="F116" s="125">
        <f t="shared" si="48"/>
        <v>0</v>
      </c>
      <c r="G116" s="125">
        <f t="shared" si="48"/>
        <v>0</v>
      </c>
      <c r="H116" s="125">
        <f t="shared" si="48"/>
        <v>0</v>
      </c>
      <c r="I116" s="125">
        <f t="shared" si="48"/>
        <v>0</v>
      </c>
      <c r="J116" s="125">
        <f t="shared" si="48"/>
        <v>0</v>
      </c>
      <c r="K116" s="125">
        <f t="shared" si="48"/>
        <v>0</v>
      </c>
      <c r="L116" s="125">
        <f t="shared" si="48"/>
        <v>0</v>
      </c>
      <c r="M116" s="125">
        <f t="shared" si="48"/>
        <v>0</v>
      </c>
      <c r="N116" s="126"/>
    </row>
    <row r="117" spans="1:14" ht="288" hidden="1" x14ac:dyDescent="0.2">
      <c r="A117" s="157"/>
      <c r="B117" s="155" t="s">
        <v>97</v>
      </c>
      <c r="C117" s="156"/>
      <c r="D117" s="156"/>
      <c r="E117" s="156"/>
      <c r="F117" s="156"/>
      <c r="G117" s="125">
        <f>SUM(D117:F117)</f>
        <v>0</v>
      </c>
      <c r="H117" s="156"/>
      <c r="I117" s="156"/>
      <c r="J117" s="156"/>
      <c r="K117" s="156"/>
      <c r="L117" s="156"/>
      <c r="M117" s="125">
        <f>C117+G117+H117+I117+J117+K117+L117</f>
        <v>0</v>
      </c>
      <c r="N117" s="153"/>
    </row>
    <row r="118" spans="1:14" ht="24.75" thickBot="1" x14ac:dyDescent="0.55000000000000004">
      <c r="A118" s="161" t="s">
        <v>9</v>
      </c>
      <c r="B118" s="162"/>
      <c r="C118" s="163">
        <f t="shared" ref="C118:M118" si="49">C9+C13+C91+C108+C115</f>
        <v>2371200</v>
      </c>
      <c r="D118" s="163">
        <f t="shared" si="49"/>
        <v>372460</v>
      </c>
      <c r="E118" s="163">
        <f t="shared" si="49"/>
        <v>1829360</v>
      </c>
      <c r="F118" s="163">
        <f t="shared" si="49"/>
        <v>1867640</v>
      </c>
      <c r="G118" s="163">
        <f t="shared" si="49"/>
        <v>4069460</v>
      </c>
      <c r="H118" s="163">
        <f t="shared" si="49"/>
        <v>15000</v>
      </c>
      <c r="I118" s="163">
        <f t="shared" si="49"/>
        <v>40000</v>
      </c>
      <c r="J118" s="163">
        <f t="shared" si="49"/>
        <v>0</v>
      </c>
      <c r="K118" s="163">
        <f t="shared" si="49"/>
        <v>0</v>
      </c>
      <c r="L118" s="163">
        <f t="shared" si="49"/>
        <v>4440</v>
      </c>
      <c r="M118" s="163">
        <f t="shared" si="49"/>
        <v>6500100</v>
      </c>
      <c r="N118" s="164"/>
    </row>
    <row r="119" spans="1:14" ht="15" thickTop="1" x14ac:dyDescent="0.2"/>
  </sheetData>
  <mergeCells count="32">
    <mergeCell ref="A110:B110"/>
    <mergeCell ref="A113:B113"/>
    <mergeCell ref="A116:B116"/>
    <mergeCell ref="A118:B118"/>
    <mergeCell ref="A89:B89"/>
    <mergeCell ref="A92:B92"/>
    <mergeCell ref="A93:B93"/>
    <mergeCell ref="A104:B104"/>
    <mergeCell ref="A106:B106"/>
    <mergeCell ref="A109:B109"/>
    <mergeCell ref="A49:B49"/>
    <mergeCell ref="A52:B52"/>
    <mergeCell ref="A66:B66"/>
    <mergeCell ref="A69:B69"/>
    <mergeCell ref="A78:B78"/>
    <mergeCell ref="A86:B86"/>
    <mergeCell ref="A10:B10"/>
    <mergeCell ref="A11:B11"/>
    <mergeCell ref="A15:B15"/>
    <mergeCell ref="A29:B29"/>
    <mergeCell ref="A32:B32"/>
    <mergeCell ref="A41:B41"/>
    <mergeCell ref="L1:N1"/>
    <mergeCell ref="A2:N2"/>
    <mergeCell ref="A3:N3"/>
    <mergeCell ref="A7:B8"/>
    <mergeCell ref="D7:H7"/>
    <mergeCell ref="I7:J7"/>
    <mergeCell ref="K7:K8"/>
    <mergeCell ref="L7:L8"/>
    <mergeCell ref="M7:M8"/>
    <mergeCell ref="N7:N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E6CB-4314-4E7C-8246-1EDD1C07D1FF}">
  <dimension ref="A1:Z112"/>
  <sheetViews>
    <sheetView topLeftCell="A81" workbookViewId="0">
      <selection activeCell="A88" sqref="A88:B88"/>
    </sheetView>
  </sheetViews>
  <sheetFormatPr defaultRowHeight="14.25" x14ac:dyDescent="0.2"/>
  <cols>
    <col min="1" max="1" width="5.375" customWidth="1"/>
    <col min="2" max="2" width="41.125" customWidth="1"/>
    <col min="13" max="13" width="12.125" customWidth="1"/>
  </cols>
  <sheetData>
    <row r="1" spans="1:26" s="168" customFormat="1" ht="21.75" customHeight="1" x14ac:dyDescent="0.5">
      <c r="A1" s="165" t="s">
        <v>156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26" s="172" customFormat="1" ht="21.75" customHeight="1" x14ac:dyDescent="0.5">
      <c r="A2" s="169" t="s">
        <v>72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s="172" customFormat="1" ht="21.75" customHeight="1" x14ac:dyDescent="0.5">
      <c r="A3" s="171" t="s">
        <v>73</v>
      </c>
      <c r="B3" s="173"/>
      <c r="C3" s="174" t="s">
        <v>74</v>
      </c>
      <c r="D3" s="174"/>
      <c r="E3" s="174"/>
      <c r="F3" s="174"/>
      <c r="G3" s="174"/>
      <c r="H3" s="173"/>
      <c r="I3" s="173"/>
      <c r="J3" s="173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72" customFormat="1" ht="21.75" customHeight="1" x14ac:dyDescent="0.5">
      <c r="A4" s="171" t="s">
        <v>0</v>
      </c>
      <c r="B4" s="171"/>
      <c r="C4" s="174"/>
      <c r="D4" s="174"/>
      <c r="E4" s="174"/>
      <c r="F4" s="174"/>
      <c r="G4" s="171"/>
      <c r="H4" s="174"/>
      <c r="I4" s="174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21.75" customHeight="1" x14ac:dyDescent="0.5">
      <c r="A5" s="171" t="str">
        <f>[3]งปม.400!A5</f>
        <v>มหาวิทยาลัยราชภัฏนครศรีธรรมราช</v>
      </c>
      <c r="B5" s="171"/>
      <c r="C5" s="171"/>
      <c r="D5" s="171"/>
      <c r="E5" s="171"/>
      <c r="F5" s="171"/>
      <c r="G5" s="171"/>
      <c r="H5" s="174"/>
      <c r="I5" s="174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1" customFormat="1" ht="21.75" customHeight="1" x14ac:dyDescent="0.5">
      <c r="A6" s="175" t="s">
        <v>75</v>
      </c>
      <c r="B6" s="109"/>
      <c r="C6" s="176" t="s">
        <v>76</v>
      </c>
      <c r="D6" s="177" t="s">
        <v>77</v>
      </c>
      <c r="E6" s="112"/>
      <c r="F6" s="112"/>
      <c r="G6" s="112"/>
      <c r="H6" s="113"/>
      <c r="I6" s="177" t="s">
        <v>78</v>
      </c>
      <c r="J6" s="113"/>
      <c r="K6" s="178" t="s">
        <v>79</v>
      </c>
      <c r="L6" s="178" t="s">
        <v>80</v>
      </c>
      <c r="M6" s="178" t="s">
        <v>9</v>
      </c>
      <c r="N6" s="179" t="s">
        <v>157</v>
      </c>
    </row>
    <row r="7" spans="1:26" s="171" customFormat="1" ht="64.5" customHeight="1" x14ac:dyDescent="0.5">
      <c r="A7" s="116"/>
      <c r="B7" s="117"/>
      <c r="C7" s="180" t="s">
        <v>82</v>
      </c>
      <c r="D7" s="181" t="s">
        <v>83</v>
      </c>
      <c r="E7" s="181" t="s">
        <v>84</v>
      </c>
      <c r="F7" s="181" t="s">
        <v>85</v>
      </c>
      <c r="G7" s="182" t="s">
        <v>158</v>
      </c>
      <c r="H7" s="180" t="s">
        <v>87</v>
      </c>
      <c r="I7" s="180" t="s">
        <v>88</v>
      </c>
      <c r="J7" s="180" t="s">
        <v>89</v>
      </c>
      <c r="K7" s="121"/>
      <c r="L7" s="121"/>
      <c r="M7" s="121"/>
      <c r="N7" s="183"/>
    </row>
    <row r="8" spans="1:26" s="171" customFormat="1" ht="21.75" hidden="1" customHeight="1" x14ac:dyDescent="0.5">
      <c r="A8" s="184" t="s">
        <v>159</v>
      </c>
      <c r="B8" s="185"/>
      <c r="C8" s="186">
        <f t="shared" ref="C8:M10" si="0">C9</f>
        <v>0</v>
      </c>
      <c r="D8" s="186">
        <f t="shared" si="0"/>
        <v>0</v>
      </c>
      <c r="E8" s="186">
        <f t="shared" si="0"/>
        <v>0</v>
      </c>
      <c r="F8" s="186">
        <f t="shared" si="0"/>
        <v>0</v>
      </c>
      <c r="G8" s="186">
        <f t="shared" si="0"/>
        <v>0</v>
      </c>
      <c r="H8" s="186">
        <f t="shared" si="0"/>
        <v>0</v>
      </c>
      <c r="I8" s="186">
        <f t="shared" si="0"/>
        <v>0</v>
      </c>
      <c r="J8" s="186">
        <f t="shared" si="0"/>
        <v>0</v>
      </c>
      <c r="K8" s="186">
        <f t="shared" si="0"/>
        <v>0</v>
      </c>
      <c r="L8" s="186">
        <f t="shared" si="0"/>
        <v>0</v>
      </c>
      <c r="M8" s="186">
        <f t="shared" si="0"/>
        <v>0</v>
      </c>
      <c r="N8" s="187"/>
    </row>
    <row r="9" spans="1:26" s="171" customFormat="1" ht="21.75" hidden="1" customHeight="1" x14ac:dyDescent="0.5">
      <c r="A9" s="188" t="s">
        <v>160</v>
      </c>
      <c r="B9" s="113"/>
      <c r="C9" s="186">
        <f t="shared" si="0"/>
        <v>0</v>
      </c>
      <c r="D9" s="186">
        <f t="shared" si="0"/>
        <v>0</v>
      </c>
      <c r="E9" s="186">
        <f t="shared" si="0"/>
        <v>0</v>
      </c>
      <c r="F9" s="186">
        <f t="shared" si="0"/>
        <v>0</v>
      </c>
      <c r="G9" s="186">
        <f t="shared" si="0"/>
        <v>0</v>
      </c>
      <c r="H9" s="186">
        <f t="shared" si="0"/>
        <v>0</v>
      </c>
      <c r="I9" s="186">
        <f t="shared" si="0"/>
        <v>0</v>
      </c>
      <c r="J9" s="186">
        <f t="shared" si="0"/>
        <v>0</v>
      </c>
      <c r="K9" s="186">
        <f t="shared" si="0"/>
        <v>0</v>
      </c>
      <c r="L9" s="186">
        <f t="shared" si="0"/>
        <v>0</v>
      </c>
      <c r="M9" s="186">
        <f t="shared" si="0"/>
        <v>0</v>
      </c>
      <c r="N9" s="187"/>
    </row>
    <row r="10" spans="1:26" s="171" customFormat="1" ht="21.75" hidden="1" customHeight="1" x14ac:dyDescent="0.5">
      <c r="A10" s="189" t="s">
        <v>161</v>
      </c>
      <c r="B10" s="113"/>
      <c r="C10" s="190">
        <f t="shared" si="0"/>
        <v>0</v>
      </c>
      <c r="D10" s="190">
        <f t="shared" si="0"/>
        <v>0</v>
      </c>
      <c r="E10" s="190">
        <f t="shared" si="0"/>
        <v>0</v>
      </c>
      <c r="F10" s="190">
        <f t="shared" si="0"/>
        <v>0</v>
      </c>
      <c r="G10" s="190">
        <f t="shared" si="0"/>
        <v>0</v>
      </c>
      <c r="H10" s="190">
        <f t="shared" si="0"/>
        <v>0</v>
      </c>
      <c r="I10" s="190">
        <f t="shared" si="0"/>
        <v>0</v>
      </c>
      <c r="J10" s="190">
        <f t="shared" si="0"/>
        <v>0</v>
      </c>
      <c r="K10" s="190">
        <f t="shared" si="0"/>
        <v>0</v>
      </c>
      <c r="L10" s="190">
        <f t="shared" si="0"/>
        <v>0</v>
      </c>
      <c r="M10" s="190">
        <f t="shared" si="0"/>
        <v>0</v>
      </c>
      <c r="N10" s="191"/>
    </row>
    <row r="11" spans="1:26" s="171" customFormat="1" ht="15.75" hidden="1" customHeight="1" x14ac:dyDescent="0.5">
      <c r="A11" s="192"/>
      <c r="B11" s="193" t="s">
        <v>162</v>
      </c>
      <c r="C11" s="194"/>
      <c r="D11" s="194"/>
      <c r="E11" s="194"/>
      <c r="F11" s="194"/>
      <c r="G11" s="194">
        <f>SUM(D11:F11)</f>
        <v>0</v>
      </c>
      <c r="H11" s="194"/>
      <c r="I11" s="194"/>
      <c r="J11" s="195"/>
      <c r="K11" s="195"/>
      <c r="L11" s="195"/>
      <c r="M11" s="194">
        <f>C11+G11+H11+I11+J11+K11+L11</f>
        <v>0</v>
      </c>
      <c r="N11" s="196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</row>
    <row r="12" spans="1:26" s="171" customFormat="1" ht="21.75" x14ac:dyDescent="0.5">
      <c r="A12" s="198" t="s">
        <v>163</v>
      </c>
      <c r="B12" s="199"/>
      <c r="C12" s="186">
        <f t="shared" ref="C12:M12" si="1">C13+C50</f>
        <v>0</v>
      </c>
      <c r="D12" s="186">
        <f t="shared" si="1"/>
        <v>0</v>
      </c>
      <c r="E12" s="186">
        <f t="shared" si="1"/>
        <v>0</v>
      </c>
      <c r="F12" s="186">
        <f t="shared" si="1"/>
        <v>0</v>
      </c>
      <c r="G12" s="186">
        <f t="shared" si="1"/>
        <v>0</v>
      </c>
      <c r="H12" s="186">
        <f t="shared" si="1"/>
        <v>0</v>
      </c>
      <c r="I12" s="186">
        <f t="shared" si="1"/>
        <v>3990000</v>
      </c>
      <c r="J12" s="186">
        <f t="shared" si="1"/>
        <v>0</v>
      </c>
      <c r="K12" s="186">
        <f t="shared" si="1"/>
        <v>1871200</v>
      </c>
      <c r="L12" s="186">
        <f t="shared" si="1"/>
        <v>0</v>
      </c>
      <c r="M12" s="186">
        <f t="shared" si="1"/>
        <v>5861200</v>
      </c>
      <c r="N12" s="196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</row>
    <row r="13" spans="1:26" s="171" customFormat="1" ht="21.75" hidden="1" customHeight="1" x14ac:dyDescent="0.5">
      <c r="A13" s="200" t="s">
        <v>164</v>
      </c>
      <c r="B13" s="184"/>
      <c r="C13" s="201">
        <f t="shared" ref="C13:M13" si="2">C14+C28+C31+C40+C48</f>
        <v>0</v>
      </c>
      <c r="D13" s="201">
        <f t="shared" si="2"/>
        <v>0</v>
      </c>
      <c r="E13" s="201">
        <f t="shared" si="2"/>
        <v>0</v>
      </c>
      <c r="F13" s="201">
        <f t="shared" si="2"/>
        <v>0</v>
      </c>
      <c r="G13" s="201">
        <f t="shared" si="2"/>
        <v>0</v>
      </c>
      <c r="H13" s="201">
        <f t="shared" si="2"/>
        <v>0</v>
      </c>
      <c r="I13" s="201">
        <f t="shared" si="2"/>
        <v>0</v>
      </c>
      <c r="J13" s="201">
        <f t="shared" si="2"/>
        <v>0</v>
      </c>
      <c r="K13" s="201">
        <f t="shared" si="2"/>
        <v>0</v>
      </c>
      <c r="L13" s="201">
        <f t="shared" si="2"/>
        <v>0</v>
      </c>
      <c r="M13" s="201">
        <f t="shared" si="2"/>
        <v>0</v>
      </c>
      <c r="N13" s="196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s="171" customFormat="1" ht="21.75" hidden="1" customHeight="1" x14ac:dyDescent="0.5">
      <c r="A14" s="189" t="s">
        <v>165</v>
      </c>
      <c r="B14" s="113"/>
      <c r="C14" s="186">
        <f t="shared" ref="C14:M14" si="3">SUM(C15:C27)</f>
        <v>0</v>
      </c>
      <c r="D14" s="186">
        <f t="shared" si="3"/>
        <v>0</v>
      </c>
      <c r="E14" s="186">
        <f t="shared" si="3"/>
        <v>0</v>
      </c>
      <c r="F14" s="186">
        <f t="shared" si="3"/>
        <v>0</v>
      </c>
      <c r="G14" s="186">
        <f t="shared" si="3"/>
        <v>0</v>
      </c>
      <c r="H14" s="186">
        <f t="shared" si="3"/>
        <v>0</v>
      </c>
      <c r="I14" s="186">
        <f t="shared" si="3"/>
        <v>0</v>
      </c>
      <c r="J14" s="186">
        <f t="shared" si="3"/>
        <v>0</v>
      </c>
      <c r="K14" s="186">
        <f t="shared" si="3"/>
        <v>0</v>
      </c>
      <c r="L14" s="186">
        <f t="shared" si="3"/>
        <v>0</v>
      </c>
      <c r="M14" s="186">
        <f t="shared" si="3"/>
        <v>0</v>
      </c>
      <c r="N14" s="196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</row>
    <row r="15" spans="1:26" s="171" customFormat="1" ht="21.75" hidden="1" customHeight="1" x14ac:dyDescent="0.5">
      <c r="A15" s="192"/>
      <c r="B15" s="202" t="s">
        <v>166</v>
      </c>
      <c r="C15" s="194"/>
      <c r="D15" s="194"/>
      <c r="E15" s="194"/>
      <c r="F15" s="194"/>
      <c r="G15" s="186">
        <f t="shared" ref="G15:G27" si="4">SUM(D15:F15)</f>
        <v>0</v>
      </c>
      <c r="H15" s="194"/>
      <c r="I15" s="194"/>
      <c r="J15" s="194"/>
      <c r="K15" s="194"/>
      <c r="L15" s="194"/>
      <c r="M15" s="186">
        <f t="shared" ref="M15:M27" si="5">C15+G15+H15+I15+J15+K15+L15</f>
        <v>0</v>
      </c>
      <c r="N15" s="196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</row>
    <row r="16" spans="1:26" s="171" customFormat="1" ht="21.75" hidden="1" customHeight="1" x14ac:dyDescent="0.5">
      <c r="A16" s="192"/>
      <c r="B16" s="202" t="s">
        <v>167</v>
      </c>
      <c r="C16" s="194"/>
      <c r="D16" s="194"/>
      <c r="E16" s="194"/>
      <c r="F16" s="194"/>
      <c r="G16" s="186">
        <f t="shared" si="4"/>
        <v>0</v>
      </c>
      <c r="H16" s="194"/>
      <c r="I16" s="194"/>
      <c r="J16" s="194"/>
      <c r="K16" s="194"/>
      <c r="L16" s="194"/>
      <c r="M16" s="186">
        <f t="shared" si="5"/>
        <v>0</v>
      </c>
      <c r="N16" s="196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</row>
    <row r="17" spans="1:26" s="171" customFormat="1" ht="37.5" hidden="1" customHeight="1" x14ac:dyDescent="0.5">
      <c r="A17" s="192"/>
      <c r="B17" s="202" t="s">
        <v>168</v>
      </c>
      <c r="C17" s="194"/>
      <c r="D17" s="194"/>
      <c r="E17" s="194"/>
      <c r="F17" s="194"/>
      <c r="G17" s="186">
        <f t="shared" si="4"/>
        <v>0</v>
      </c>
      <c r="H17" s="194"/>
      <c r="I17" s="194"/>
      <c r="J17" s="194"/>
      <c r="K17" s="194"/>
      <c r="L17" s="194"/>
      <c r="M17" s="186">
        <f t="shared" si="5"/>
        <v>0</v>
      </c>
      <c r="N17" s="196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26" s="171" customFormat="1" ht="37.5" hidden="1" customHeight="1" x14ac:dyDescent="0.5">
      <c r="A18" s="192"/>
      <c r="B18" s="202" t="s">
        <v>169</v>
      </c>
      <c r="C18" s="194"/>
      <c r="D18" s="194"/>
      <c r="E18" s="194"/>
      <c r="F18" s="194"/>
      <c r="G18" s="186">
        <f t="shared" si="4"/>
        <v>0</v>
      </c>
      <c r="H18" s="194"/>
      <c r="I18" s="194"/>
      <c r="J18" s="194"/>
      <c r="K18" s="194"/>
      <c r="L18" s="194"/>
      <c r="M18" s="186">
        <f t="shared" si="5"/>
        <v>0</v>
      </c>
      <c r="N18" s="196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</row>
    <row r="19" spans="1:26" s="171" customFormat="1" ht="18.75" hidden="1" customHeight="1" x14ac:dyDescent="0.5">
      <c r="A19" s="192"/>
      <c r="B19" s="202" t="s">
        <v>170</v>
      </c>
      <c r="C19" s="194"/>
      <c r="D19" s="194"/>
      <c r="E19" s="194"/>
      <c r="F19" s="194"/>
      <c r="G19" s="186">
        <f t="shared" si="4"/>
        <v>0</v>
      </c>
      <c r="H19" s="194"/>
      <c r="I19" s="194"/>
      <c r="J19" s="194"/>
      <c r="K19" s="194"/>
      <c r="L19" s="194"/>
      <c r="M19" s="186">
        <f t="shared" si="5"/>
        <v>0</v>
      </c>
      <c r="N19" s="196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26" s="171" customFormat="1" ht="21.75" hidden="1" customHeight="1" x14ac:dyDescent="0.5">
      <c r="A20" s="203"/>
      <c r="B20" s="204" t="s">
        <v>171</v>
      </c>
      <c r="C20" s="194"/>
      <c r="D20" s="194"/>
      <c r="E20" s="194"/>
      <c r="F20" s="194"/>
      <c r="G20" s="186">
        <f t="shared" si="4"/>
        <v>0</v>
      </c>
      <c r="H20" s="194"/>
      <c r="I20" s="194"/>
      <c r="J20" s="194"/>
      <c r="K20" s="194"/>
      <c r="L20" s="194"/>
      <c r="M20" s="186">
        <f t="shared" si="5"/>
        <v>0</v>
      </c>
      <c r="N20" s="196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26" s="171" customFormat="1" ht="21.75" hidden="1" customHeight="1" x14ac:dyDescent="0.5">
      <c r="A21" s="203"/>
      <c r="B21" s="204" t="s">
        <v>172</v>
      </c>
      <c r="C21" s="194"/>
      <c r="D21" s="194"/>
      <c r="E21" s="194"/>
      <c r="F21" s="194"/>
      <c r="G21" s="186">
        <f t="shared" si="4"/>
        <v>0</v>
      </c>
      <c r="H21" s="194"/>
      <c r="I21" s="194"/>
      <c r="J21" s="194"/>
      <c r="K21" s="194"/>
      <c r="L21" s="194"/>
      <c r="M21" s="186">
        <f t="shared" si="5"/>
        <v>0</v>
      </c>
      <c r="N21" s="196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s="171" customFormat="1" ht="37.5" hidden="1" customHeight="1" x14ac:dyDescent="0.5">
      <c r="A22" s="203"/>
      <c r="B22" s="204" t="s">
        <v>173</v>
      </c>
      <c r="C22" s="194"/>
      <c r="D22" s="194"/>
      <c r="E22" s="194"/>
      <c r="F22" s="194"/>
      <c r="G22" s="186">
        <f t="shared" si="4"/>
        <v>0</v>
      </c>
      <c r="H22" s="194"/>
      <c r="I22" s="194"/>
      <c r="J22" s="194"/>
      <c r="K22" s="194"/>
      <c r="L22" s="194"/>
      <c r="M22" s="186">
        <f t="shared" si="5"/>
        <v>0</v>
      </c>
      <c r="N22" s="196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s="171" customFormat="1" ht="21.75" hidden="1" customHeight="1" x14ac:dyDescent="0.5">
      <c r="A23" s="203"/>
      <c r="B23" s="204" t="s">
        <v>174</v>
      </c>
      <c r="C23" s="194"/>
      <c r="D23" s="194"/>
      <c r="E23" s="194"/>
      <c r="F23" s="194"/>
      <c r="G23" s="186">
        <f t="shared" si="4"/>
        <v>0</v>
      </c>
      <c r="H23" s="194"/>
      <c r="I23" s="194"/>
      <c r="J23" s="194"/>
      <c r="K23" s="194"/>
      <c r="L23" s="194"/>
      <c r="M23" s="186">
        <f t="shared" si="5"/>
        <v>0</v>
      </c>
      <c r="N23" s="196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</row>
    <row r="24" spans="1:26" s="171" customFormat="1" ht="21.75" hidden="1" customHeight="1" x14ac:dyDescent="0.5">
      <c r="A24" s="203"/>
      <c r="B24" s="204" t="s">
        <v>175</v>
      </c>
      <c r="C24" s="194"/>
      <c r="D24" s="194"/>
      <c r="E24" s="194"/>
      <c r="F24" s="194"/>
      <c r="G24" s="186">
        <f t="shared" si="4"/>
        <v>0</v>
      </c>
      <c r="H24" s="194"/>
      <c r="I24" s="194"/>
      <c r="J24" s="194"/>
      <c r="K24" s="194"/>
      <c r="L24" s="194"/>
      <c r="M24" s="186">
        <f t="shared" si="5"/>
        <v>0</v>
      </c>
      <c r="N24" s="196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</row>
    <row r="25" spans="1:26" s="171" customFormat="1" ht="21.75" hidden="1" customHeight="1" x14ac:dyDescent="0.5">
      <c r="A25" s="203"/>
      <c r="B25" s="204" t="s">
        <v>176</v>
      </c>
      <c r="C25" s="194"/>
      <c r="D25" s="194"/>
      <c r="E25" s="194"/>
      <c r="F25" s="194"/>
      <c r="G25" s="186">
        <f t="shared" si="4"/>
        <v>0</v>
      </c>
      <c r="H25" s="194"/>
      <c r="I25" s="194"/>
      <c r="J25" s="194"/>
      <c r="K25" s="194"/>
      <c r="L25" s="194"/>
      <c r="M25" s="186">
        <f t="shared" si="5"/>
        <v>0</v>
      </c>
      <c r="N25" s="196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</row>
    <row r="26" spans="1:26" s="171" customFormat="1" ht="21.75" hidden="1" customHeight="1" x14ac:dyDescent="0.5">
      <c r="A26" s="203"/>
      <c r="B26" s="204" t="s">
        <v>177</v>
      </c>
      <c r="C26" s="194"/>
      <c r="D26" s="194"/>
      <c r="E26" s="194"/>
      <c r="F26" s="194"/>
      <c r="G26" s="186">
        <f t="shared" si="4"/>
        <v>0</v>
      </c>
      <c r="H26" s="194"/>
      <c r="I26" s="194"/>
      <c r="J26" s="194"/>
      <c r="K26" s="194"/>
      <c r="L26" s="194"/>
      <c r="M26" s="186">
        <f t="shared" si="5"/>
        <v>0</v>
      </c>
      <c r="N26" s="196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</row>
    <row r="27" spans="1:26" s="171" customFormat="1" ht="21.75" hidden="1" customHeight="1" x14ac:dyDescent="0.5">
      <c r="A27" s="203"/>
      <c r="B27" s="204" t="s">
        <v>178</v>
      </c>
      <c r="C27" s="194"/>
      <c r="D27" s="194"/>
      <c r="E27" s="194"/>
      <c r="F27" s="194"/>
      <c r="G27" s="186">
        <f t="shared" si="4"/>
        <v>0</v>
      </c>
      <c r="H27" s="194"/>
      <c r="I27" s="194"/>
      <c r="J27" s="194"/>
      <c r="K27" s="194"/>
      <c r="L27" s="194"/>
      <c r="M27" s="186">
        <f t="shared" si="5"/>
        <v>0</v>
      </c>
      <c r="N27" s="196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</row>
    <row r="28" spans="1:26" s="171" customFormat="1" ht="21.75" hidden="1" customHeight="1" x14ac:dyDescent="0.5">
      <c r="A28" s="189" t="s">
        <v>179</v>
      </c>
      <c r="B28" s="113"/>
      <c r="C28" s="186">
        <f t="shared" ref="C28:M28" si="6">SUM(C29:C30)</f>
        <v>0</v>
      </c>
      <c r="D28" s="186">
        <f t="shared" si="6"/>
        <v>0</v>
      </c>
      <c r="E28" s="186">
        <f t="shared" si="6"/>
        <v>0</v>
      </c>
      <c r="F28" s="186">
        <f t="shared" si="6"/>
        <v>0</v>
      </c>
      <c r="G28" s="186">
        <f t="shared" si="6"/>
        <v>0</v>
      </c>
      <c r="H28" s="186">
        <f t="shared" si="6"/>
        <v>0</v>
      </c>
      <c r="I28" s="186">
        <f t="shared" si="6"/>
        <v>0</v>
      </c>
      <c r="J28" s="186">
        <f t="shared" si="6"/>
        <v>0</v>
      </c>
      <c r="K28" s="186">
        <f t="shared" si="6"/>
        <v>0</v>
      </c>
      <c r="L28" s="186">
        <f t="shared" si="6"/>
        <v>0</v>
      </c>
      <c r="M28" s="186">
        <f t="shared" si="6"/>
        <v>0</v>
      </c>
      <c r="N28" s="196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</row>
    <row r="29" spans="1:26" s="171" customFormat="1" ht="18.75" hidden="1" customHeight="1" x14ac:dyDescent="0.5">
      <c r="A29" s="205"/>
      <c r="B29" s="202" t="s">
        <v>180</v>
      </c>
      <c r="C29" s="194"/>
      <c r="D29" s="194"/>
      <c r="E29" s="194"/>
      <c r="F29" s="194"/>
      <c r="G29" s="186">
        <f t="shared" ref="G29:G30" si="7">SUM(D29:F29)</f>
        <v>0</v>
      </c>
      <c r="H29" s="194"/>
      <c r="I29" s="194"/>
      <c r="J29" s="194"/>
      <c r="K29" s="194"/>
      <c r="L29" s="194"/>
      <c r="M29" s="186">
        <f t="shared" ref="M29:M30" si="8">C29+G29+H29+I29+J29+K29+L29</f>
        <v>0</v>
      </c>
      <c r="N29" s="196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</row>
    <row r="30" spans="1:26" s="171" customFormat="1" ht="21.75" hidden="1" customHeight="1" x14ac:dyDescent="0.5">
      <c r="A30" s="205"/>
      <c r="B30" s="202" t="s">
        <v>181</v>
      </c>
      <c r="C30" s="194"/>
      <c r="D30" s="194"/>
      <c r="E30" s="194"/>
      <c r="F30" s="194"/>
      <c r="G30" s="186">
        <f t="shared" si="7"/>
        <v>0</v>
      </c>
      <c r="H30" s="194"/>
      <c r="I30" s="194"/>
      <c r="J30" s="194"/>
      <c r="K30" s="194"/>
      <c r="L30" s="194"/>
      <c r="M30" s="186">
        <f t="shared" si="8"/>
        <v>0</v>
      </c>
      <c r="N30" s="196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</row>
    <row r="31" spans="1:26" s="171" customFormat="1" ht="21.75" hidden="1" customHeight="1" x14ac:dyDescent="0.5">
      <c r="A31" s="189" t="s">
        <v>182</v>
      </c>
      <c r="B31" s="113"/>
      <c r="C31" s="186">
        <f t="shared" ref="C31:M31" si="9">SUM(C32:C39)</f>
        <v>0</v>
      </c>
      <c r="D31" s="186">
        <f t="shared" si="9"/>
        <v>0</v>
      </c>
      <c r="E31" s="186">
        <f t="shared" si="9"/>
        <v>0</v>
      </c>
      <c r="F31" s="186">
        <f t="shared" si="9"/>
        <v>0</v>
      </c>
      <c r="G31" s="186">
        <f t="shared" si="9"/>
        <v>0</v>
      </c>
      <c r="H31" s="186">
        <f t="shared" si="9"/>
        <v>0</v>
      </c>
      <c r="I31" s="186">
        <f t="shared" si="9"/>
        <v>0</v>
      </c>
      <c r="J31" s="186">
        <f t="shared" si="9"/>
        <v>0</v>
      </c>
      <c r="K31" s="186">
        <f t="shared" si="9"/>
        <v>0</v>
      </c>
      <c r="L31" s="186">
        <f t="shared" si="9"/>
        <v>0</v>
      </c>
      <c r="M31" s="186">
        <f t="shared" si="9"/>
        <v>0</v>
      </c>
      <c r="N31" s="196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</row>
    <row r="32" spans="1:26" s="171" customFormat="1" ht="21.75" hidden="1" customHeight="1" x14ac:dyDescent="0.5">
      <c r="A32" s="206"/>
      <c r="B32" s="202" t="s">
        <v>183</v>
      </c>
      <c r="C32" s="194"/>
      <c r="D32" s="194"/>
      <c r="E32" s="194"/>
      <c r="F32" s="194"/>
      <c r="G32" s="186">
        <f>SUM(D32:F32)</f>
        <v>0</v>
      </c>
      <c r="H32" s="194"/>
      <c r="I32" s="194"/>
      <c r="J32" s="194"/>
      <c r="K32" s="194"/>
      <c r="L32" s="194"/>
      <c r="M32" s="186">
        <f t="shared" ref="M32:M39" si="10">C32+G32+H32+I32+J32+K32+L32</f>
        <v>0</v>
      </c>
      <c r="N32" s="196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1:26" s="171" customFormat="1" ht="21.75" hidden="1" customHeight="1" x14ac:dyDescent="0.5">
      <c r="A33" s="206"/>
      <c r="B33" s="202" t="s">
        <v>184</v>
      </c>
      <c r="C33" s="194"/>
      <c r="D33" s="194"/>
      <c r="E33" s="194"/>
      <c r="F33" s="194"/>
      <c r="G33" s="186"/>
      <c r="H33" s="194"/>
      <c r="I33" s="194"/>
      <c r="J33" s="194"/>
      <c r="K33" s="194"/>
      <c r="L33" s="194"/>
      <c r="M33" s="186">
        <f t="shared" si="10"/>
        <v>0</v>
      </c>
      <c r="N33" s="196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</row>
    <row r="34" spans="1:26" s="171" customFormat="1" ht="21.75" hidden="1" customHeight="1" x14ac:dyDescent="0.5">
      <c r="A34" s="206"/>
      <c r="B34" s="202" t="s">
        <v>185</v>
      </c>
      <c r="C34" s="194"/>
      <c r="D34" s="194"/>
      <c r="E34" s="194"/>
      <c r="F34" s="194"/>
      <c r="G34" s="186">
        <f t="shared" ref="G34:G39" si="11">SUM(D34:F34)</f>
        <v>0</v>
      </c>
      <c r="H34" s="194"/>
      <c r="I34" s="194"/>
      <c r="J34" s="194"/>
      <c r="K34" s="194"/>
      <c r="L34" s="194"/>
      <c r="M34" s="186">
        <f t="shared" si="10"/>
        <v>0</v>
      </c>
      <c r="N34" s="196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</row>
    <row r="35" spans="1:26" s="171" customFormat="1" ht="21.75" hidden="1" customHeight="1" x14ac:dyDescent="0.5">
      <c r="A35" s="206"/>
      <c r="B35" s="202" t="s">
        <v>186</v>
      </c>
      <c r="C35" s="194"/>
      <c r="D35" s="194"/>
      <c r="E35" s="194"/>
      <c r="F35" s="194"/>
      <c r="G35" s="186">
        <f t="shared" si="11"/>
        <v>0</v>
      </c>
      <c r="H35" s="194"/>
      <c r="I35" s="194"/>
      <c r="J35" s="194"/>
      <c r="K35" s="194"/>
      <c r="L35" s="194"/>
      <c r="M35" s="186">
        <f t="shared" si="10"/>
        <v>0</v>
      </c>
      <c r="N35" s="196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71" customFormat="1" ht="21.75" hidden="1" customHeight="1" x14ac:dyDescent="0.5">
      <c r="A36" s="206"/>
      <c r="B36" s="202" t="s">
        <v>187</v>
      </c>
      <c r="C36" s="194"/>
      <c r="D36" s="194"/>
      <c r="E36" s="194"/>
      <c r="F36" s="194"/>
      <c r="G36" s="186">
        <f t="shared" si="11"/>
        <v>0</v>
      </c>
      <c r="H36" s="194"/>
      <c r="I36" s="194"/>
      <c r="J36" s="194"/>
      <c r="K36" s="194"/>
      <c r="L36" s="194"/>
      <c r="M36" s="186">
        <f t="shared" si="10"/>
        <v>0</v>
      </c>
      <c r="N36" s="196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s="171" customFormat="1" ht="18.75" hidden="1" customHeight="1" x14ac:dyDescent="0.5">
      <c r="A37" s="206"/>
      <c r="B37" s="202" t="s">
        <v>188</v>
      </c>
      <c r="C37" s="194"/>
      <c r="D37" s="194"/>
      <c r="E37" s="194"/>
      <c r="F37" s="194"/>
      <c r="G37" s="186">
        <f t="shared" si="11"/>
        <v>0</v>
      </c>
      <c r="H37" s="194"/>
      <c r="I37" s="194"/>
      <c r="J37" s="194"/>
      <c r="K37" s="194"/>
      <c r="L37" s="194"/>
      <c r="M37" s="186">
        <f t="shared" si="10"/>
        <v>0</v>
      </c>
      <c r="N37" s="196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</row>
    <row r="38" spans="1:26" s="171" customFormat="1" ht="21.75" hidden="1" customHeight="1" x14ac:dyDescent="0.5">
      <c r="A38" s="206"/>
      <c r="B38" s="202" t="s">
        <v>189</v>
      </c>
      <c r="C38" s="194"/>
      <c r="D38" s="194"/>
      <c r="E38" s="194"/>
      <c r="F38" s="194"/>
      <c r="G38" s="186">
        <f t="shared" si="11"/>
        <v>0</v>
      </c>
      <c r="H38" s="194"/>
      <c r="I38" s="194"/>
      <c r="J38" s="194"/>
      <c r="K38" s="194"/>
      <c r="L38" s="194"/>
      <c r="M38" s="186">
        <f t="shared" si="10"/>
        <v>0</v>
      </c>
      <c r="N38" s="196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</row>
    <row r="39" spans="1:26" s="171" customFormat="1" ht="21.75" hidden="1" customHeight="1" x14ac:dyDescent="0.5">
      <c r="A39" s="206"/>
      <c r="B39" s="204" t="s">
        <v>190</v>
      </c>
      <c r="C39" s="194"/>
      <c r="D39" s="194"/>
      <c r="E39" s="194"/>
      <c r="F39" s="194"/>
      <c r="G39" s="186">
        <f t="shared" si="11"/>
        <v>0</v>
      </c>
      <c r="H39" s="194"/>
      <c r="I39" s="194"/>
      <c r="J39" s="194"/>
      <c r="K39" s="194"/>
      <c r="L39" s="194"/>
      <c r="M39" s="186">
        <f t="shared" si="10"/>
        <v>0</v>
      </c>
      <c r="N39" s="196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</row>
    <row r="40" spans="1:26" s="171" customFormat="1" ht="21.75" hidden="1" customHeight="1" x14ac:dyDescent="0.5">
      <c r="A40" s="189" t="s">
        <v>161</v>
      </c>
      <c r="B40" s="113"/>
      <c r="C40" s="186">
        <f t="shared" ref="C40:M40" si="12">SUM(C41:C47)</f>
        <v>0</v>
      </c>
      <c r="D40" s="186">
        <f t="shared" si="12"/>
        <v>0</v>
      </c>
      <c r="E40" s="186">
        <f t="shared" si="12"/>
        <v>0</v>
      </c>
      <c r="F40" s="186">
        <f t="shared" si="12"/>
        <v>0</v>
      </c>
      <c r="G40" s="186">
        <f t="shared" si="12"/>
        <v>0</v>
      </c>
      <c r="H40" s="186">
        <f t="shared" si="12"/>
        <v>0</v>
      </c>
      <c r="I40" s="186">
        <f t="shared" si="12"/>
        <v>0</v>
      </c>
      <c r="J40" s="186">
        <f t="shared" si="12"/>
        <v>0</v>
      </c>
      <c r="K40" s="186">
        <f t="shared" si="12"/>
        <v>0</v>
      </c>
      <c r="L40" s="186">
        <f t="shared" si="12"/>
        <v>0</v>
      </c>
      <c r="M40" s="186">
        <f t="shared" si="12"/>
        <v>0</v>
      </c>
      <c r="N40" s="196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6" s="171" customFormat="1" ht="21.75" hidden="1" customHeight="1" x14ac:dyDescent="0.5">
      <c r="A41" s="203"/>
      <c r="B41" s="204" t="s">
        <v>191</v>
      </c>
      <c r="C41" s="194"/>
      <c r="D41" s="194"/>
      <c r="E41" s="194"/>
      <c r="F41" s="194"/>
      <c r="G41" s="186">
        <f t="shared" ref="G41:G47" si="13">SUM(D41:F41)</f>
        <v>0</v>
      </c>
      <c r="H41" s="194"/>
      <c r="I41" s="194"/>
      <c r="J41" s="194"/>
      <c r="K41" s="194"/>
      <c r="L41" s="194"/>
      <c r="M41" s="186">
        <f t="shared" ref="M41:M47" si="14">C41+G41+H41+I41+J41+K41+L41</f>
        <v>0</v>
      </c>
      <c r="N41" s="196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6" s="171" customFormat="1" ht="21.75" hidden="1" customHeight="1" x14ac:dyDescent="0.5">
      <c r="A42" s="203"/>
      <c r="B42" s="204" t="s">
        <v>192</v>
      </c>
      <c r="C42" s="194"/>
      <c r="D42" s="194"/>
      <c r="E42" s="194"/>
      <c r="F42" s="194"/>
      <c r="G42" s="186">
        <f t="shared" si="13"/>
        <v>0</v>
      </c>
      <c r="H42" s="194"/>
      <c r="I42" s="194"/>
      <c r="J42" s="194"/>
      <c r="K42" s="194"/>
      <c r="L42" s="194"/>
      <c r="M42" s="186">
        <f t="shared" si="14"/>
        <v>0</v>
      </c>
      <c r="N42" s="196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</row>
    <row r="43" spans="1:26" s="171" customFormat="1" ht="18.75" hidden="1" customHeight="1" x14ac:dyDescent="0.5">
      <c r="A43" s="203"/>
      <c r="B43" s="204" t="s">
        <v>193</v>
      </c>
      <c r="C43" s="194"/>
      <c r="D43" s="194"/>
      <c r="E43" s="194"/>
      <c r="F43" s="194"/>
      <c r="G43" s="186">
        <f t="shared" si="13"/>
        <v>0</v>
      </c>
      <c r="H43" s="194"/>
      <c r="I43" s="194"/>
      <c r="J43" s="194"/>
      <c r="K43" s="194"/>
      <c r="L43" s="194"/>
      <c r="M43" s="186">
        <f t="shared" si="14"/>
        <v>0</v>
      </c>
      <c r="N43" s="196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</row>
    <row r="44" spans="1:26" s="171" customFormat="1" ht="21.75" hidden="1" customHeight="1" x14ac:dyDescent="0.5">
      <c r="A44" s="203"/>
      <c r="B44" s="204" t="s">
        <v>194</v>
      </c>
      <c r="C44" s="194"/>
      <c r="D44" s="194"/>
      <c r="E44" s="194"/>
      <c r="F44" s="194"/>
      <c r="G44" s="186">
        <f t="shared" si="13"/>
        <v>0</v>
      </c>
      <c r="H44" s="194"/>
      <c r="I44" s="194"/>
      <c r="J44" s="194"/>
      <c r="K44" s="194"/>
      <c r="L44" s="194"/>
      <c r="M44" s="186">
        <f t="shared" si="14"/>
        <v>0</v>
      </c>
      <c r="N44" s="196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</row>
    <row r="45" spans="1:26" s="171" customFormat="1" ht="21.75" hidden="1" customHeight="1" x14ac:dyDescent="0.5">
      <c r="A45" s="203"/>
      <c r="B45" s="204" t="s">
        <v>195</v>
      </c>
      <c r="C45" s="194"/>
      <c r="D45" s="194"/>
      <c r="E45" s="194"/>
      <c r="F45" s="194"/>
      <c r="G45" s="186">
        <f t="shared" si="13"/>
        <v>0</v>
      </c>
      <c r="H45" s="194"/>
      <c r="I45" s="194"/>
      <c r="J45" s="194"/>
      <c r="K45" s="194"/>
      <c r="L45" s="194"/>
      <c r="M45" s="186">
        <f t="shared" si="14"/>
        <v>0</v>
      </c>
      <c r="N45" s="196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</row>
    <row r="46" spans="1:26" s="171" customFormat="1" ht="21.75" hidden="1" customHeight="1" x14ac:dyDescent="0.5">
      <c r="A46" s="203"/>
      <c r="B46" s="204" t="s">
        <v>196</v>
      </c>
      <c r="C46" s="194"/>
      <c r="D46" s="194"/>
      <c r="E46" s="194"/>
      <c r="F46" s="194"/>
      <c r="G46" s="186">
        <f t="shared" si="13"/>
        <v>0</v>
      </c>
      <c r="H46" s="194"/>
      <c r="I46" s="194"/>
      <c r="J46" s="194"/>
      <c r="K46" s="194"/>
      <c r="L46" s="194"/>
      <c r="M46" s="186">
        <f t="shared" si="14"/>
        <v>0</v>
      </c>
      <c r="N46" s="196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</row>
    <row r="47" spans="1:26" s="171" customFormat="1" ht="21.75" hidden="1" customHeight="1" x14ac:dyDescent="0.5">
      <c r="A47" s="203"/>
      <c r="B47" s="204" t="s">
        <v>197</v>
      </c>
      <c r="C47" s="194"/>
      <c r="D47" s="194"/>
      <c r="E47" s="194"/>
      <c r="F47" s="194"/>
      <c r="G47" s="186">
        <f t="shared" si="13"/>
        <v>0</v>
      </c>
      <c r="H47" s="194"/>
      <c r="I47" s="194"/>
      <c r="J47" s="194"/>
      <c r="K47" s="194"/>
      <c r="L47" s="194"/>
      <c r="M47" s="186">
        <f t="shared" si="14"/>
        <v>0</v>
      </c>
      <c r="N47" s="196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</row>
    <row r="48" spans="1:26" s="171" customFormat="1" ht="21.75" hidden="1" customHeight="1" x14ac:dyDescent="0.5">
      <c r="A48" s="189" t="s">
        <v>129</v>
      </c>
      <c r="B48" s="113"/>
      <c r="C48" s="186">
        <f t="shared" ref="C48:M48" si="15">SUM(C49)</f>
        <v>0</v>
      </c>
      <c r="D48" s="186">
        <f t="shared" si="15"/>
        <v>0</v>
      </c>
      <c r="E48" s="186">
        <f t="shared" si="15"/>
        <v>0</v>
      </c>
      <c r="F48" s="186">
        <f t="shared" si="15"/>
        <v>0</v>
      </c>
      <c r="G48" s="186">
        <f t="shared" si="15"/>
        <v>0</v>
      </c>
      <c r="H48" s="186">
        <f t="shared" si="15"/>
        <v>0</v>
      </c>
      <c r="I48" s="186">
        <f t="shared" si="15"/>
        <v>0</v>
      </c>
      <c r="J48" s="186">
        <f t="shared" si="15"/>
        <v>0</v>
      </c>
      <c r="K48" s="186">
        <f t="shared" si="15"/>
        <v>0</v>
      </c>
      <c r="L48" s="186">
        <f t="shared" si="15"/>
        <v>0</v>
      </c>
      <c r="M48" s="186">
        <f t="shared" si="15"/>
        <v>0</v>
      </c>
      <c r="N48" s="196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</row>
    <row r="49" spans="1:26" s="171" customFormat="1" ht="21.75" hidden="1" customHeight="1" x14ac:dyDescent="0.5">
      <c r="A49" s="203"/>
      <c r="B49" s="204" t="s">
        <v>198</v>
      </c>
      <c r="C49" s="194"/>
      <c r="D49" s="194"/>
      <c r="E49" s="194"/>
      <c r="F49" s="194"/>
      <c r="G49" s="186">
        <f>SUM(D49:F49)</f>
        <v>0</v>
      </c>
      <c r="H49" s="194"/>
      <c r="I49" s="194"/>
      <c r="J49" s="194"/>
      <c r="K49" s="194"/>
      <c r="L49" s="194"/>
      <c r="M49" s="186">
        <f>C49+G49+H49+I49+J49+K49+L49</f>
        <v>0</v>
      </c>
      <c r="N49" s="196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</row>
    <row r="50" spans="1:26" s="171" customFormat="1" ht="21.75" customHeight="1" x14ac:dyDescent="0.5">
      <c r="A50" s="184" t="s">
        <v>199</v>
      </c>
      <c r="B50" s="185"/>
      <c r="C50" s="201">
        <f t="shared" ref="C50:H50" si="16">C51+C65+C69+C78+C85</f>
        <v>0</v>
      </c>
      <c r="D50" s="201">
        <f t="shared" si="16"/>
        <v>0</v>
      </c>
      <c r="E50" s="201">
        <f t="shared" si="16"/>
        <v>0</v>
      </c>
      <c r="F50" s="201">
        <f t="shared" si="16"/>
        <v>0</v>
      </c>
      <c r="G50" s="201">
        <f t="shared" si="16"/>
        <v>0</v>
      </c>
      <c r="H50" s="201">
        <f t="shared" si="16"/>
        <v>0</v>
      </c>
      <c r="I50" s="201">
        <f>I51+I65+I69+I78+I85+I81</f>
        <v>3990000</v>
      </c>
      <c r="J50" s="201">
        <f>J51+J65+J69+J78+J85</f>
        <v>0</v>
      </c>
      <c r="K50" s="201">
        <f>K68+K77</f>
        <v>1871200</v>
      </c>
      <c r="L50" s="201">
        <f>L51+L65+L69+L78+L85</f>
        <v>0</v>
      </c>
      <c r="M50" s="201">
        <f>I50+K50</f>
        <v>5861200</v>
      </c>
      <c r="N50" s="20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</row>
    <row r="51" spans="1:26" s="171" customFormat="1" ht="21.75" hidden="1" customHeight="1" x14ac:dyDescent="0.5">
      <c r="A51" s="189" t="s">
        <v>200</v>
      </c>
      <c r="B51" s="113"/>
      <c r="C51" s="186">
        <f t="shared" ref="C51:M51" si="17">SUM(C52:C64)</f>
        <v>0</v>
      </c>
      <c r="D51" s="186">
        <f t="shared" si="17"/>
        <v>0</v>
      </c>
      <c r="E51" s="186">
        <f t="shared" si="17"/>
        <v>0</v>
      </c>
      <c r="F51" s="186">
        <f t="shared" si="17"/>
        <v>0</v>
      </c>
      <c r="G51" s="186">
        <f t="shared" si="17"/>
        <v>0</v>
      </c>
      <c r="H51" s="186">
        <f t="shared" si="17"/>
        <v>0</v>
      </c>
      <c r="I51" s="186">
        <f t="shared" si="17"/>
        <v>0</v>
      </c>
      <c r="J51" s="186">
        <f t="shared" si="17"/>
        <v>0</v>
      </c>
      <c r="K51" s="186">
        <f t="shared" si="17"/>
        <v>0</v>
      </c>
      <c r="L51" s="186">
        <f t="shared" si="17"/>
        <v>0</v>
      </c>
      <c r="M51" s="186">
        <f t="shared" si="17"/>
        <v>0</v>
      </c>
      <c r="N51" s="196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</row>
    <row r="52" spans="1:26" s="171" customFormat="1" ht="21.75" hidden="1" customHeight="1" x14ac:dyDescent="0.5">
      <c r="A52" s="192"/>
      <c r="B52" s="202" t="s">
        <v>166</v>
      </c>
      <c r="C52" s="194"/>
      <c r="D52" s="194"/>
      <c r="E52" s="194"/>
      <c r="F52" s="194"/>
      <c r="G52" s="186">
        <f t="shared" ref="G52:G64" si="18">SUM(D52:F52)</f>
        <v>0</v>
      </c>
      <c r="H52" s="194"/>
      <c r="I52" s="194"/>
      <c r="J52" s="194"/>
      <c r="K52" s="194"/>
      <c r="L52" s="194"/>
      <c r="M52" s="186">
        <f t="shared" ref="M52:M64" si="19">C52+G52+H52+I52+J52+K52+L52</f>
        <v>0</v>
      </c>
      <c r="N52" s="196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</row>
    <row r="53" spans="1:26" s="171" customFormat="1" ht="21.75" hidden="1" customHeight="1" x14ac:dyDescent="0.5">
      <c r="A53" s="192"/>
      <c r="B53" s="202" t="s">
        <v>167</v>
      </c>
      <c r="C53" s="194"/>
      <c r="D53" s="194"/>
      <c r="E53" s="194"/>
      <c r="F53" s="194"/>
      <c r="G53" s="186">
        <f t="shared" si="18"/>
        <v>0</v>
      </c>
      <c r="H53" s="194"/>
      <c r="I53" s="194"/>
      <c r="J53" s="194"/>
      <c r="K53" s="194"/>
      <c r="L53" s="194"/>
      <c r="M53" s="186">
        <f t="shared" si="19"/>
        <v>0</v>
      </c>
      <c r="N53" s="196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</row>
    <row r="54" spans="1:26" s="171" customFormat="1" ht="37.5" hidden="1" customHeight="1" x14ac:dyDescent="0.5">
      <c r="A54" s="192"/>
      <c r="B54" s="202" t="s">
        <v>168</v>
      </c>
      <c r="C54" s="194"/>
      <c r="D54" s="194"/>
      <c r="E54" s="194"/>
      <c r="F54" s="194"/>
      <c r="G54" s="186">
        <f t="shared" si="18"/>
        <v>0</v>
      </c>
      <c r="H54" s="194"/>
      <c r="I54" s="194"/>
      <c r="J54" s="194"/>
      <c r="K54" s="194"/>
      <c r="L54" s="194"/>
      <c r="M54" s="186">
        <f t="shared" si="19"/>
        <v>0</v>
      </c>
      <c r="N54" s="196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</row>
    <row r="55" spans="1:26" s="171" customFormat="1" ht="37.5" hidden="1" customHeight="1" x14ac:dyDescent="0.5">
      <c r="A55" s="192"/>
      <c r="B55" s="202" t="s">
        <v>169</v>
      </c>
      <c r="C55" s="194"/>
      <c r="D55" s="194"/>
      <c r="E55" s="194"/>
      <c r="F55" s="194"/>
      <c r="G55" s="186">
        <f t="shared" si="18"/>
        <v>0</v>
      </c>
      <c r="H55" s="194"/>
      <c r="I55" s="194"/>
      <c r="J55" s="194"/>
      <c r="K55" s="194"/>
      <c r="L55" s="194"/>
      <c r="M55" s="186">
        <f t="shared" si="19"/>
        <v>0</v>
      </c>
      <c r="N55" s="196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</row>
    <row r="56" spans="1:26" s="171" customFormat="1" ht="18.75" hidden="1" customHeight="1" x14ac:dyDescent="0.5">
      <c r="A56" s="192"/>
      <c r="B56" s="202" t="s">
        <v>170</v>
      </c>
      <c r="C56" s="194"/>
      <c r="D56" s="194"/>
      <c r="E56" s="194"/>
      <c r="F56" s="194"/>
      <c r="G56" s="186">
        <f t="shared" si="18"/>
        <v>0</v>
      </c>
      <c r="H56" s="194"/>
      <c r="I56" s="194"/>
      <c r="J56" s="194"/>
      <c r="K56" s="194"/>
      <c r="L56" s="194"/>
      <c r="M56" s="186">
        <f t="shared" si="19"/>
        <v>0</v>
      </c>
      <c r="N56" s="196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26" s="171" customFormat="1" ht="21.75" hidden="1" customHeight="1" x14ac:dyDescent="0.5">
      <c r="A57" s="203"/>
      <c r="B57" s="204" t="s">
        <v>171</v>
      </c>
      <c r="C57" s="194"/>
      <c r="D57" s="194"/>
      <c r="E57" s="194"/>
      <c r="F57" s="194"/>
      <c r="G57" s="186">
        <f t="shared" si="18"/>
        <v>0</v>
      </c>
      <c r="H57" s="194"/>
      <c r="I57" s="194"/>
      <c r="J57" s="194"/>
      <c r="K57" s="194"/>
      <c r="L57" s="194"/>
      <c r="M57" s="186">
        <f t="shared" si="19"/>
        <v>0</v>
      </c>
      <c r="N57" s="196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  <row r="58" spans="1:26" s="171" customFormat="1" ht="21.75" hidden="1" customHeight="1" x14ac:dyDescent="0.5">
      <c r="A58" s="203"/>
      <c r="B58" s="204" t="s">
        <v>172</v>
      </c>
      <c r="C58" s="194"/>
      <c r="D58" s="194"/>
      <c r="E58" s="194"/>
      <c r="F58" s="194"/>
      <c r="G58" s="186">
        <f t="shared" si="18"/>
        <v>0</v>
      </c>
      <c r="H58" s="194"/>
      <c r="I58" s="194"/>
      <c r="J58" s="194"/>
      <c r="K58" s="194"/>
      <c r="L58" s="194"/>
      <c r="M58" s="186">
        <f t="shared" si="19"/>
        <v>0</v>
      </c>
      <c r="N58" s="196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</row>
    <row r="59" spans="1:26" s="171" customFormat="1" ht="37.5" hidden="1" customHeight="1" x14ac:dyDescent="0.5">
      <c r="A59" s="203"/>
      <c r="B59" s="204" t="s">
        <v>173</v>
      </c>
      <c r="C59" s="194"/>
      <c r="D59" s="194"/>
      <c r="E59" s="194"/>
      <c r="F59" s="194"/>
      <c r="G59" s="186">
        <f t="shared" si="18"/>
        <v>0</v>
      </c>
      <c r="H59" s="194"/>
      <c r="I59" s="194"/>
      <c r="J59" s="194"/>
      <c r="K59" s="194"/>
      <c r="L59" s="194"/>
      <c r="M59" s="186">
        <f t="shared" si="19"/>
        <v>0</v>
      </c>
      <c r="N59" s="196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6" s="171" customFormat="1" ht="21.75" hidden="1" customHeight="1" x14ac:dyDescent="0.5">
      <c r="A60" s="203"/>
      <c r="B60" s="204" t="s">
        <v>174</v>
      </c>
      <c r="C60" s="194"/>
      <c r="D60" s="194"/>
      <c r="E60" s="194"/>
      <c r="F60" s="194"/>
      <c r="G60" s="186">
        <f t="shared" si="18"/>
        <v>0</v>
      </c>
      <c r="H60" s="194"/>
      <c r="I60" s="194"/>
      <c r="J60" s="194"/>
      <c r="K60" s="194"/>
      <c r="L60" s="194"/>
      <c r="M60" s="186">
        <f t="shared" si="19"/>
        <v>0</v>
      </c>
      <c r="N60" s="196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26" s="171" customFormat="1" ht="21.75" hidden="1" customHeight="1" x14ac:dyDescent="0.5">
      <c r="A61" s="203"/>
      <c r="B61" s="204" t="s">
        <v>175</v>
      </c>
      <c r="C61" s="194"/>
      <c r="D61" s="194"/>
      <c r="E61" s="194"/>
      <c r="F61" s="194"/>
      <c r="G61" s="186">
        <f t="shared" si="18"/>
        <v>0</v>
      </c>
      <c r="H61" s="194"/>
      <c r="I61" s="194"/>
      <c r="J61" s="194"/>
      <c r="K61" s="194"/>
      <c r="L61" s="194"/>
      <c r="M61" s="186">
        <f t="shared" si="19"/>
        <v>0</v>
      </c>
      <c r="N61" s="196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</row>
    <row r="62" spans="1:26" s="171" customFormat="1" ht="21.75" hidden="1" customHeight="1" x14ac:dyDescent="0.5">
      <c r="A62" s="203"/>
      <c r="B62" s="204" t="s">
        <v>176</v>
      </c>
      <c r="C62" s="194"/>
      <c r="D62" s="194"/>
      <c r="E62" s="194"/>
      <c r="F62" s="194"/>
      <c r="G62" s="186">
        <f t="shared" si="18"/>
        <v>0</v>
      </c>
      <c r="H62" s="194"/>
      <c r="I62" s="194"/>
      <c r="J62" s="194"/>
      <c r="K62" s="194"/>
      <c r="L62" s="194"/>
      <c r="M62" s="186">
        <f t="shared" si="19"/>
        <v>0</v>
      </c>
      <c r="N62" s="196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</row>
    <row r="63" spans="1:26" s="171" customFormat="1" ht="21.75" hidden="1" customHeight="1" x14ac:dyDescent="0.5">
      <c r="A63" s="203"/>
      <c r="B63" s="204" t="s">
        <v>177</v>
      </c>
      <c r="C63" s="194"/>
      <c r="D63" s="194"/>
      <c r="E63" s="194"/>
      <c r="F63" s="194"/>
      <c r="G63" s="186">
        <f t="shared" si="18"/>
        <v>0</v>
      </c>
      <c r="H63" s="194"/>
      <c r="I63" s="194"/>
      <c r="J63" s="194"/>
      <c r="K63" s="194"/>
      <c r="L63" s="194"/>
      <c r="M63" s="186">
        <f t="shared" si="19"/>
        <v>0</v>
      </c>
      <c r="N63" s="196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</row>
    <row r="64" spans="1:26" s="171" customFormat="1" ht="21.75" hidden="1" customHeight="1" x14ac:dyDescent="0.5">
      <c r="A64" s="203"/>
      <c r="B64" s="204" t="s">
        <v>178</v>
      </c>
      <c r="C64" s="194"/>
      <c r="D64" s="194"/>
      <c r="E64" s="194"/>
      <c r="F64" s="194"/>
      <c r="G64" s="186">
        <f t="shared" si="18"/>
        <v>0</v>
      </c>
      <c r="H64" s="194"/>
      <c r="I64" s="194"/>
      <c r="J64" s="194"/>
      <c r="K64" s="194"/>
      <c r="L64" s="194"/>
      <c r="M64" s="186">
        <f t="shared" si="19"/>
        <v>0</v>
      </c>
      <c r="N64" s="196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</row>
    <row r="65" spans="1:26" s="171" customFormat="1" ht="21.75" hidden="1" customHeight="1" x14ac:dyDescent="0.5">
      <c r="A65" s="189" t="s">
        <v>179</v>
      </c>
      <c r="B65" s="113"/>
      <c r="C65" s="186">
        <f t="shared" ref="C65:M65" si="20">SUM(C66:C67)</f>
        <v>0</v>
      </c>
      <c r="D65" s="186">
        <f t="shared" si="20"/>
        <v>0</v>
      </c>
      <c r="E65" s="186">
        <f t="shared" si="20"/>
        <v>0</v>
      </c>
      <c r="F65" s="186">
        <f t="shared" si="20"/>
        <v>0</v>
      </c>
      <c r="G65" s="186">
        <f t="shared" si="20"/>
        <v>0</v>
      </c>
      <c r="H65" s="186">
        <f t="shared" si="20"/>
        <v>0</v>
      </c>
      <c r="I65" s="186">
        <f t="shared" si="20"/>
        <v>0</v>
      </c>
      <c r="J65" s="186">
        <f t="shared" si="20"/>
        <v>0</v>
      </c>
      <c r="K65" s="186">
        <f t="shared" si="20"/>
        <v>0</v>
      </c>
      <c r="L65" s="186">
        <f t="shared" si="20"/>
        <v>0</v>
      </c>
      <c r="M65" s="186">
        <f t="shared" si="20"/>
        <v>0</v>
      </c>
      <c r="N65" s="196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</row>
    <row r="66" spans="1:26" s="171" customFormat="1" ht="18.75" hidden="1" customHeight="1" x14ac:dyDescent="0.5">
      <c r="A66" s="205"/>
      <c r="B66" s="202" t="s">
        <v>180</v>
      </c>
      <c r="C66" s="194"/>
      <c r="D66" s="194"/>
      <c r="E66" s="194"/>
      <c r="F66" s="194"/>
      <c r="G66" s="186">
        <f t="shared" ref="G66:G67" si="21">SUM(D66:F66)</f>
        <v>0</v>
      </c>
      <c r="H66" s="194"/>
      <c r="I66" s="194"/>
      <c r="J66" s="194"/>
      <c r="K66" s="194"/>
      <c r="L66" s="194"/>
      <c r="M66" s="186">
        <f t="shared" ref="M66:M67" si="22">C66+G66+H66+I66+J66+K66+L66</f>
        <v>0</v>
      </c>
      <c r="N66" s="196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</row>
    <row r="67" spans="1:26" s="171" customFormat="1" ht="21.75" hidden="1" customHeight="1" x14ac:dyDescent="0.5">
      <c r="A67" s="205"/>
      <c r="B67" s="202" t="s">
        <v>181</v>
      </c>
      <c r="C67" s="194"/>
      <c r="D67" s="194"/>
      <c r="E67" s="194"/>
      <c r="F67" s="194"/>
      <c r="G67" s="186">
        <f t="shared" si="21"/>
        <v>0</v>
      </c>
      <c r="H67" s="194"/>
      <c r="I67" s="194"/>
      <c r="J67" s="194"/>
      <c r="K67" s="194"/>
      <c r="L67" s="194"/>
      <c r="M67" s="186">
        <f t="shared" si="22"/>
        <v>0</v>
      </c>
      <c r="N67" s="196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</row>
    <row r="68" spans="1:26" s="171" customFormat="1" ht="21.75" customHeight="1" x14ac:dyDescent="0.5">
      <c r="A68" s="189" t="s">
        <v>182</v>
      </c>
      <c r="B68" s="113"/>
      <c r="C68" s="186">
        <f t="shared" ref="C68:M68" si="23">SUM(C69:C76)</f>
        <v>0</v>
      </c>
      <c r="D68" s="186">
        <f t="shared" si="23"/>
        <v>0</v>
      </c>
      <c r="E68" s="186">
        <f t="shared" si="23"/>
        <v>0</v>
      </c>
      <c r="F68" s="186">
        <f t="shared" si="23"/>
        <v>0</v>
      </c>
      <c r="G68" s="186">
        <f t="shared" si="23"/>
        <v>0</v>
      </c>
      <c r="H68" s="186">
        <f t="shared" si="23"/>
        <v>0</v>
      </c>
      <c r="I68" s="186">
        <f t="shared" si="23"/>
        <v>0</v>
      </c>
      <c r="J68" s="186">
        <f t="shared" si="23"/>
        <v>0</v>
      </c>
      <c r="K68" s="186">
        <f t="shared" si="23"/>
        <v>796000</v>
      </c>
      <c r="L68" s="186">
        <f t="shared" si="23"/>
        <v>0</v>
      </c>
      <c r="M68" s="186">
        <f t="shared" si="23"/>
        <v>796000</v>
      </c>
      <c r="N68" s="196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</row>
    <row r="69" spans="1:26" s="171" customFormat="1" ht="21.75" customHeight="1" x14ac:dyDescent="0.5">
      <c r="A69" s="206"/>
      <c r="B69" s="202" t="s">
        <v>183</v>
      </c>
      <c r="C69" s="194"/>
      <c r="D69" s="194"/>
      <c r="E69" s="194"/>
      <c r="F69" s="194"/>
      <c r="G69" s="186">
        <f t="shared" ref="G69:G76" si="24">SUM(D69:F69)</f>
        <v>0</v>
      </c>
      <c r="H69" s="194"/>
      <c r="I69" s="194"/>
      <c r="J69" s="194"/>
      <c r="K69" s="194">
        <v>60000</v>
      </c>
      <c r="L69" s="194"/>
      <c r="M69" s="186">
        <f t="shared" ref="M69:M76" si="25">C69+G69+H69+I69+J69+K69+L69</f>
        <v>60000</v>
      </c>
      <c r="N69" s="196" t="s">
        <v>201</v>
      </c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6" s="171" customFormat="1" ht="21.75" hidden="1" customHeight="1" x14ac:dyDescent="0.5">
      <c r="A70" s="206"/>
      <c r="B70" s="202" t="s">
        <v>184</v>
      </c>
      <c r="C70" s="194"/>
      <c r="D70" s="194"/>
      <c r="E70" s="194"/>
      <c r="F70" s="194"/>
      <c r="G70" s="186">
        <f t="shared" si="24"/>
        <v>0</v>
      </c>
      <c r="H70" s="194"/>
      <c r="I70" s="194"/>
      <c r="J70" s="194"/>
      <c r="K70" s="194"/>
      <c r="L70" s="194"/>
      <c r="M70" s="186">
        <f t="shared" si="25"/>
        <v>0</v>
      </c>
      <c r="N70" s="196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</row>
    <row r="71" spans="1:26" s="171" customFormat="1" ht="45" customHeight="1" x14ac:dyDescent="0.5">
      <c r="A71" s="206"/>
      <c r="B71" s="202" t="s">
        <v>185</v>
      </c>
      <c r="C71" s="194"/>
      <c r="D71" s="194"/>
      <c r="E71" s="194"/>
      <c r="F71" s="194"/>
      <c r="G71" s="186">
        <f t="shared" si="24"/>
        <v>0</v>
      </c>
      <c r="H71" s="194"/>
      <c r="I71" s="194"/>
      <c r="J71" s="194"/>
      <c r="K71" s="194">
        <v>3000</v>
      </c>
      <c r="L71" s="194"/>
      <c r="M71" s="186">
        <f t="shared" si="25"/>
        <v>3000</v>
      </c>
      <c r="N71" s="196" t="s">
        <v>201</v>
      </c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</row>
    <row r="72" spans="1:26" s="171" customFormat="1" ht="21.75" hidden="1" customHeight="1" x14ac:dyDescent="0.5">
      <c r="A72" s="206"/>
      <c r="B72" s="202" t="s">
        <v>186</v>
      </c>
      <c r="C72" s="194"/>
      <c r="D72" s="194"/>
      <c r="E72" s="194"/>
      <c r="F72" s="194"/>
      <c r="G72" s="186">
        <f t="shared" si="24"/>
        <v>0</v>
      </c>
      <c r="H72" s="194"/>
      <c r="I72" s="194"/>
      <c r="J72" s="194"/>
      <c r="K72" s="194"/>
      <c r="L72" s="194"/>
      <c r="M72" s="186">
        <f t="shared" si="25"/>
        <v>0</v>
      </c>
      <c r="N72" s="196" t="s">
        <v>201</v>
      </c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</row>
    <row r="73" spans="1:26" s="171" customFormat="1" ht="64.5" customHeight="1" x14ac:dyDescent="0.5">
      <c r="A73" s="206"/>
      <c r="B73" s="202" t="s">
        <v>187</v>
      </c>
      <c r="C73" s="194"/>
      <c r="D73" s="194"/>
      <c r="E73" s="194"/>
      <c r="F73" s="194"/>
      <c r="G73" s="186">
        <f t="shared" si="24"/>
        <v>0</v>
      </c>
      <c r="H73" s="194"/>
      <c r="I73" s="194"/>
      <c r="J73" s="194"/>
      <c r="K73" s="194">
        <v>733000</v>
      </c>
      <c r="L73" s="194"/>
      <c r="M73" s="186">
        <f t="shared" si="25"/>
        <v>733000</v>
      </c>
      <c r="N73" s="196" t="s">
        <v>201</v>
      </c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</row>
    <row r="74" spans="1:26" s="171" customFormat="1" ht="18.75" hidden="1" customHeight="1" x14ac:dyDescent="0.5">
      <c r="A74" s="206"/>
      <c r="B74" s="202" t="s">
        <v>188</v>
      </c>
      <c r="C74" s="194"/>
      <c r="D74" s="194"/>
      <c r="E74" s="194"/>
      <c r="F74" s="194"/>
      <c r="G74" s="186">
        <f t="shared" si="24"/>
        <v>0</v>
      </c>
      <c r="H74" s="194"/>
      <c r="I74" s="194"/>
      <c r="J74" s="194"/>
      <c r="K74" s="194"/>
      <c r="L74" s="194"/>
      <c r="M74" s="186">
        <f t="shared" si="25"/>
        <v>0</v>
      </c>
      <c r="N74" s="196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</row>
    <row r="75" spans="1:26" s="171" customFormat="1" ht="21.75" hidden="1" customHeight="1" x14ac:dyDescent="0.5">
      <c r="A75" s="206"/>
      <c r="B75" s="202" t="s">
        <v>189</v>
      </c>
      <c r="C75" s="194"/>
      <c r="D75" s="194"/>
      <c r="E75" s="194"/>
      <c r="F75" s="194"/>
      <c r="G75" s="186">
        <f t="shared" si="24"/>
        <v>0</v>
      </c>
      <c r="H75" s="194"/>
      <c r="I75" s="194"/>
      <c r="J75" s="194"/>
      <c r="K75" s="194"/>
      <c r="L75" s="194"/>
      <c r="M75" s="186">
        <f t="shared" si="25"/>
        <v>0</v>
      </c>
      <c r="N75" s="196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</row>
    <row r="76" spans="1:26" s="171" customFormat="1" ht="21.75" hidden="1" customHeight="1" x14ac:dyDescent="0.5">
      <c r="A76" s="206"/>
      <c r="B76" s="204" t="s">
        <v>190</v>
      </c>
      <c r="C76" s="194"/>
      <c r="D76" s="194"/>
      <c r="E76" s="194"/>
      <c r="F76" s="194"/>
      <c r="G76" s="186">
        <f t="shared" si="24"/>
        <v>0</v>
      </c>
      <c r="H76" s="194"/>
      <c r="I76" s="194"/>
      <c r="J76" s="194"/>
      <c r="K76" s="194"/>
      <c r="L76" s="194"/>
      <c r="M76" s="186">
        <f t="shared" si="25"/>
        <v>0</v>
      </c>
      <c r="N76" s="196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</row>
    <row r="77" spans="1:26" s="171" customFormat="1" ht="21.75" customHeight="1" x14ac:dyDescent="0.5">
      <c r="A77" s="189" t="s">
        <v>161</v>
      </c>
      <c r="B77" s="113"/>
      <c r="C77" s="186">
        <f t="shared" ref="C77:M77" si="26">SUM(C78:C84)</f>
        <v>0</v>
      </c>
      <c r="D77" s="186">
        <f t="shared" si="26"/>
        <v>0</v>
      </c>
      <c r="E77" s="186">
        <f t="shared" si="26"/>
        <v>0</v>
      </c>
      <c r="F77" s="186">
        <f t="shared" si="26"/>
        <v>0</v>
      </c>
      <c r="G77" s="186">
        <f t="shared" si="26"/>
        <v>0</v>
      </c>
      <c r="H77" s="186">
        <f t="shared" si="26"/>
        <v>0</v>
      </c>
      <c r="I77" s="186">
        <f t="shared" si="26"/>
        <v>3990000</v>
      </c>
      <c r="J77" s="186">
        <f t="shared" si="26"/>
        <v>0</v>
      </c>
      <c r="K77" s="186">
        <f t="shared" si="26"/>
        <v>1075200</v>
      </c>
      <c r="L77" s="186">
        <f t="shared" si="26"/>
        <v>0</v>
      </c>
      <c r="M77" s="186">
        <f t="shared" si="26"/>
        <v>5065200</v>
      </c>
      <c r="N77" s="196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</row>
    <row r="78" spans="1:26" s="171" customFormat="1" ht="21.75" customHeight="1" x14ac:dyDescent="0.5">
      <c r="A78" s="203"/>
      <c r="B78" s="204" t="s">
        <v>191</v>
      </c>
      <c r="C78" s="194"/>
      <c r="D78" s="194"/>
      <c r="E78" s="194"/>
      <c r="F78" s="194"/>
      <c r="G78" s="186">
        <f t="shared" ref="G78:G84" si="27">SUM(D78:F78)</f>
        <v>0</v>
      </c>
      <c r="H78" s="194"/>
      <c r="I78" s="194"/>
      <c r="J78" s="194"/>
      <c r="K78" s="194">
        <v>520000</v>
      </c>
      <c r="L78" s="194"/>
      <c r="M78" s="186">
        <f t="shared" ref="M78:M84" si="28">C78+G78+H78+I78+J78+K78+L78</f>
        <v>520000</v>
      </c>
      <c r="N78" s="196" t="s">
        <v>201</v>
      </c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</row>
    <row r="79" spans="1:26" s="171" customFormat="1" ht="45.75" customHeight="1" x14ac:dyDescent="0.5">
      <c r="A79" s="203"/>
      <c r="B79" s="208" t="s">
        <v>192</v>
      </c>
      <c r="C79" s="194"/>
      <c r="D79" s="194"/>
      <c r="E79" s="194"/>
      <c r="F79" s="194"/>
      <c r="G79" s="186">
        <f t="shared" si="27"/>
        <v>0</v>
      </c>
      <c r="H79" s="194"/>
      <c r="I79" s="194"/>
      <c r="J79" s="194"/>
      <c r="K79" s="194">
        <v>355200</v>
      </c>
      <c r="L79" s="194"/>
      <c r="M79" s="186">
        <f t="shared" si="28"/>
        <v>355200</v>
      </c>
      <c r="N79" s="196" t="s">
        <v>201</v>
      </c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</row>
    <row r="80" spans="1:26" s="171" customFormat="1" ht="18.75" hidden="1" customHeight="1" x14ac:dyDescent="0.5">
      <c r="A80" s="203"/>
      <c r="B80" s="204" t="s">
        <v>193</v>
      </c>
      <c r="C80" s="194"/>
      <c r="D80" s="194"/>
      <c r="E80" s="194"/>
      <c r="F80" s="194"/>
      <c r="G80" s="186">
        <f t="shared" si="27"/>
        <v>0</v>
      </c>
      <c r="H80" s="194"/>
      <c r="I80" s="194"/>
      <c r="J80" s="194"/>
      <c r="K80" s="194"/>
      <c r="L80" s="194"/>
      <c r="M80" s="186">
        <f t="shared" si="28"/>
        <v>0</v>
      </c>
      <c r="N80" s="196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</row>
    <row r="81" spans="1:26" s="171" customFormat="1" ht="65.25" customHeight="1" x14ac:dyDescent="0.5">
      <c r="A81" s="203"/>
      <c r="B81" s="204" t="s">
        <v>194</v>
      </c>
      <c r="C81" s="194"/>
      <c r="D81" s="194"/>
      <c r="E81" s="194"/>
      <c r="F81" s="194"/>
      <c r="G81" s="186">
        <f t="shared" si="27"/>
        <v>0</v>
      </c>
      <c r="H81" s="194"/>
      <c r="I81" s="194">
        <v>3990000</v>
      </c>
      <c r="J81" s="194"/>
      <c r="K81" s="194">
        <v>170000</v>
      </c>
      <c r="L81" s="194"/>
      <c r="M81" s="186">
        <f t="shared" si="28"/>
        <v>4160000</v>
      </c>
      <c r="N81" s="209" t="s">
        <v>202</v>
      </c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</row>
    <row r="82" spans="1:26" s="171" customFormat="1" ht="21.75" hidden="1" customHeight="1" x14ac:dyDescent="0.5">
      <c r="A82" s="203"/>
      <c r="B82" s="204" t="s">
        <v>195</v>
      </c>
      <c r="C82" s="194"/>
      <c r="D82" s="194"/>
      <c r="E82" s="194"/>
      <c r="F82" s="194"/>
      <c r="G82" s="186">
        <f t="shared" si="27"/>
        <v>0</v>
      </c>
      <c r="H82" s="194"/>
      <c r="I82" s="194"/>
      <c r="J82" s="194"/>
      <c r="K82" s="194"/>
      <c r="L82" s="194"/>
      <c r="M82" s="186">
        <f t="shared" si="28"/>
        <v>0</v>
      </c>
      <c r="N82" s="196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</row>
    <row r="83" spans="1:26" s="171" customFormat="1" ht="21.75" hidden="1" customHeight="1" x14ac:dyDescent="0.5">
      <c r="A83" s="203"/>
      <c r="B83" s="204" t="s">
        <v>196</v>
      </c>
      <c r="C83" s="194"/>
      <c r="D83" s="194"/>
      <c r="E83" s="194"/>
      <c r="F83" s="194"/>
      <c r="G83" s="186">
        <f t="shared" si="27"/>
        <v>0</v>
      </c>
      <c r="H83" s="194"/>
      <c r="I83" s="194"/>
      <c r="J83" s="194"/>
      <c r="K83" s="194"/>
      <c r="L83" s="194"/>
      <c r="M83" s="186">
        <f t="shared" si="28"/>
        <v>0</v>
      </c>
      <c r="N83" s="196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</row>
    <row r="84" spans="1:26" s="171" customFormat="1" ht="65.25" customHeight="1" x14ac:dyDescent="0.5">
      <c r="A84" s="203"/>
      <c r="B84" s="204" t="s">
        <v>197</v>
      </c>
      <c r="C84" s="194"/>
      <c r="D84" s="194"/>
      <c r="E84" s="194"/>
      <c r="F84" s="194"/>
      <c r="G84" s="186">
        <f t="shared" si="27"/>
        <v>0</v>
      </c>
      <c r="H84" s="194"/>
      <c r="I84" s="194"/>
      <c r="J84" s="194"/>
      <c r="K84" s="194">
        <v>30000</v>
      </c>
      <c r="L84" s="194"/>
      <c r="M84" s="186">
        <f t="shared" si="28"/>
        <v>30000</v>
      </c>
      <c r="N84" s="196" t="s">
        <v>201</v>
      </c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</row>
    <row r="85" spans="1:26" s="171" customFormat="1" ht="21.75" hidden="1" customHeight="1" x14ac:dyDescent="0.5">
      <c r="A85" s="189" t="s">
        <v>129</v>
      </c>
      <c r="B85" s="113"/>
      <c r="C85" s="186">
        <f t="shared" ref="C85:M85" si="29">SUM(C86)</f>
        <v>0</v>
      </c>
      <c r="D85" s="186">
        <f t="shared" si="29"/>
        <v>0</v>
      </c>
      <c r="E85" s="186">
        <f t="shared" si="29"/>
        <v>0</v>
      </c>
      <c r="F85" s="186">
        <f t="shared" si="29"/>
        <v>0</v>
      </c>
      <c r="G85" s="186">
        <f t="shared" si="29"/>
        <v>0</v>
      </c>
      <c r="H85" s="186">
        <f t="shared" si="29"/>
        <v>0</v>
      </c>
      <c r="I85" s="186">
        <f t="shared" si="29"/>
        <v>0</v>
      </c>
      <c r="J85" s="186">
        <f t="shared" si="29"/>
        <v>0</v>
      </c>
      <c r="K85" s="186">
        <f t="shared" si="29"/>
        <v>0</v>
      </c>
      <c r="L85" s="186">
        <f t="shared" si="29"/>
        <v>0</v>
      </c>
      <c r="M85" s="186">
        <f t="shared" si="29"/>
        <v>0</v>
      </c>
      <c r="N85" s="196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</row>
    <row r="86" spans="1:26" s="171" customFormat="1" ht="6.75" hidden="1" customHeight="1" x14ac:dyDescent="0.5">
      <c r="A86" s="203"/>
      <c r="B86" s="204" t="s">
        <v>198</v>
      </c>
      <c r="C86" s="194"/>
      <c r="D86" s="194"/>
      <c r="E86" s="194"/>
      <c r="F86" s="194"/>
      <c r="G86" s="186">
        <f>SUM(D86:F86)</f>
        <v>0</v>
      </c>
      <c r="H86" s="194"/>
      <c r="I86" s="194"/>
      <c r="J86" s="194"/>
      <c r="K86" s="194"/>
      <c r="L86" s="194"/>
      <c r="M86" s="186">
        <f>C86+G86+H86+I86+J86+K86+L86</f>
        <v>0</v>
      </c>
      <c r="N86" s="196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</row>
    <row r="87" spans="1:26" s="171" customFormat="1" ht="48" customHeight="1" x14ac:dyDescent="0.5">
      <c r="A87" s="210" t="s">
        <v>203</v>
      </c>
      <c r="B87" s="211"/>
      <c r="C87" s="212">
        <f t="shared" ref="C87:M87" si="30">C88</f>
        <v>0</v>
      </c>
      <c r="D87" s="212">
        <f t="shared" si="30"/>
        <v>0</v>
      </c>
      <c r="E87" s="212">
        <f t="shared" si="30"/>
        <v>0</v>
      </c>
      <c r="F87" s="212">
        <f t="shared" si="30"/>
        <v>0</v>
      </c>
      <c r="G87" s="212">
        <f t="shared" si="30"/>
        <v>0</v>
      </c>
      <c r="H87" s="212">
        <f t="shared" si="30"/>
        <v>0</v>
      </c>
      <c r="I87" s="212">
        <f t="shared" si="30"/>
        <v>0</v>
      </c>
      <c r="J87" s="212">
        <f t="shared" si="30"/>
        <v>0</v>
      </c>
      <c r="K87" s="212">
        <f t="shared" si="30"/>
        <v>6056100</v>
      </c>
      <c r="L87" s="212">
        <f t="shared" si="30"/>
        <v>0</v>
      </c>
      <c r="M87" s="212">
        <f t="shared" si="30"/>
        <v>6056100</v>
      </c>
      <c r="N87" s="213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</row>
    <row r="88" spans="1:26" s="171" customFormat="1" ht="18.75" customHeight="1" x14ac:dyDescent="0.5">
      <c r="A88" s="215" t="s">
        <v>204</v>
      </c>
      <c r="B88" s="113"/>
      <c r="C88" s="212">
        <f t="shared" ref="C88:M88" si="31">C89+C100+C102</f>
        <v>0</v>
      </c>
      <c r="D88" s="212">
        <f t="shared" si="31"/>
        <v>0</v>
      </c>
      <c r="E88" s="212">
        <f t="shared" si="31"/>
        <v>0</v>
      </c>
      <c r="F88" s="212">
        <f t="shared" si="31"/>
        <v>0</v>
      </c>
      <c r="G88" s="212">
        <f t="shared" si="31"/>
        <v>0</v>
      </c>
      <c r="H88" s="212">
        <f t="shared" si="31"/>
        <v>0</v>
      </c>
      <c r="I88" s="212">
        <f t="shared" si="31"/>
        <v>0</v>
      </c>
      <c r="J88" s="212">
        <f t="shared" si="31"/>
        <v>0</v>
      </c>
      <c r="K88" s="212">
        <f t="shared" si="31"/>
        <v>6056100</v>
      </c>
      <c r="L88" s="212">
        <f t="shared" si="31"/>
        <v>0</v>
      </c>
      <c r="M88" s="212">
        <f t="shared" si="31"/>
        <v>6056100</v>
      </c>
      <c r="N88" s="216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</row>
    <row r="89" spans="1:26" s="171" customFormat="1" ht="21.75" customHeight="1" x14ac:dyDescent="0.5">
      <c r="A89" s="210" t="s">
        <v>165</v>
      </c>
      <c r="B89" s="113"/>
      <c r="C89" s="212">
        <f t="shared" ref="C89:M89" si="32">SUM(C90:C99)</f>
        <v>0</v>
      </c>
      <c r="D89" s="212">
        <f t="shared" si="32"/>
        <v>0</v>
      </c>
      <c r="E89" s="212">
        <f t="shared" si="32"/>
        <v>0</v>
      </c>
      <c r="F89" s="212">
        <f t="shared" si="32"/>
        <v>0</v>
      </c>
      <c r="G89" s="212">
        <f t="shared" si="32"/>
        <v>0</v>
      </c>
      <c r="H89" s="212">
        <f t="shared" si="32"/>
        <v>0</v>
      </c>
      <c r="I89" s="212">
        <f t="shared" si="32"/>
        <v>0</v>
      </c>
      <c r="J89" s="212">
        <f t="shared" si="32"/>
        <v>0</v>
      </c>
      <c r="K89" s="212">
        <f t="shared" si="32"/>
        <v>5589700</v>
      </c>
      <c r="L89" s="212">
        <f t="shared" si="32"/>
        <v>0</v>
      </c>
      <c r="M89" s="212">
        <f t="shared" si="32"/>
        <v>5589700</v>
      </c>
      <c r="N89" s="217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</row>
    <row r="90" spans="1:26" s="171" customFormat="1" ht="69.75" customHeight="1" x14ac:dyDescent="0.5">
      <c r="A90" s="219"/>
      <c r="B90" s="220" t="s">
        <v>205</v>
      </c>
      <c r="C90" s="221"/>
      <c r="D90" s="221"/>
      <c r="E90" s="221"/>
      <c r="F90" s="221"/>
      <c r="G90" s="212">
        <f t="shared" ref="G90:G99" si="33">SUM(D90:F90)</f>
        <v>0</v>
      </c>
      <c r="H90" s="221"/>
      <c r="I90" s="221"/>
      <c r="J90" s="221"/>
      <c r="K90" s="221">
        <v>772000</v>
      </c>
      <c r="L90" s="221"/>
      <c r="M90" s="212">
        <f t="shared" ref="M90:M99" si="34">C90+G90+H90+I90+J90+K90+L90</f>
        <v>772000</v>
      </c>
      <c r="N90" s="217" t="s">
        <v>206</v>
      </c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</row>
    <row r="91" spans="1:26" s="171" customFormat="1" ht="45.75" customHeight="1" x14ac:dyDescent="0.5">
      <c r="A91" s="219"/>
      <c r="B91" s="220" t="s">
        <v>170</v>
      </c>
      <c r="C91" s="221"/>
      <c r="D91" s="221"/>
      <c r="E91" s="221"/>
      <c r="F91" s="221"/>
      <c r="G91" s="212">
        <f t="shared" si="33"/>
        <v>0</v>
      </c>
      <c r="H91" s="221"/>
      <c r="I91" s="221"/>
      <c r="J91" s="221"/>
      <c r="K91" s="221">
        <v>1001700</v>
      </c>
      <c r="L91" s="221"/>
      <c r="M91" s="212">
        <f t="shared" si="34"/>
        <v>1001700</v>
      </c>
      <c r="N91" s="217" t="s">
        <v>206</v>
      </c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</row>
    <row r="92" spans="1:26" s="171" customFormat="1" ht="21.75" hidden="1" customHeight="1" x14ac:dyDescent="0.5">
      <c r="A92" s="222"/>
      <c r="B92" s="208" t="s">
        <v>171</v>
      </c>
      <c r="C92" s="221"/>
      <c r="D92" s="221"/>
      <c r="E92" s="221"/>
      <c r="F92" s="221"/>
      <c r="G92" s="212">
        <f t="shared" si="33"/>
        <v>0</v>
      </c>
      <c r="H92" s="221"/>
      <c r="I92" s="221"/>
      <c r="J92" s="221"/>
      <c r="K92" s="221"/>
      <c r="L92" s="221"/>
      <c r="M92" s="212">
        <f t="shared" si="34"/>
        <v>0</v>
      </c>
      <c r="N92" s="217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</row>
    <row r="93" spans="1:26" s="171" customFormat="1" ht="64.5" customHeight="1" x14ac:dyDescent="0.5">
      <c r="A93" s="222"/>
      <c r="B93" s="208" t="s">
        <v>172</v>
      </c>
      <c r="C93" s="221"/>
      <c r="D93" s="221"/>
      <c r="E93" s="221"/>
      <c r="F93" s="221"/>
      <c r="G93" s="212">
        <f t="shared" si="33"/>
        <v>0</v>
      </c>
      <c r="H93" s="221"/>
      <c r="I93" s="221"/>
      <c r="J93" s="221"/>
      <c r="K93" s="221">
        <v>1908000</v>
      </c>
      <c r="L93" s="221"/>
      <c r="M93" s="212">
        <f t="shared" si="34"/>
        <v>1908000</v>
      </c>
      <c r="N93" s="217" t="s">
        <v>206</v>
      </c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</row>
    <row r="94" spans="1:26" s="171" customFormat="1" ht="67.5" customHeight="1" x14ac:dyDescent="0.5">
      <c r="A94" s="222"/>
      <c r="B94" s="208" t="s">
        <v>173</v>
      </c>
      <c r="C94" s="221"/>
      <c r="D94" s="221"/>
      <c r="E94" s="221"/>
      <c r="F94" s="221"/>
      <c r="G94" s="212">
        <f t="shared" si="33"/>
        <v>0</v>
      </c>
      <c r="H94" s="221"/>
      <c r="I94" s="221"/>
      <c r="J94" s="221"/>
      <c r="K94" s="221">
        <v>1908000</v>
      </c>
      <c r="L94" s="221"/>
      <c r="M94" s="212">
        <f t="shared" si="34"/>
        <v>1908000</v>
      </c>
      <c r="N94" s="217" t="s">
        <v>206</v>
      </c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</row>
    <row r="95" spans="1:26" s="171" customFormat="1" ht="21.75" hidden="1" customHeight="1" x14ac:dyDescent="0.5">
      <c r="A95" s="222"/>
      <c r="B95" s="208" t="s">
        <v>174</v>
      </c>
      <c r="C95" s="221"/>
      <c r="D95" s="221"/>
      <c r="E95" s="221"/>
      <c r="F95" s="221"/>
      <c r="G95" s="212">
        <f t="shared" si="33"/>
        <v>0</v>
      </c>
      <c r="H95" s="221"/>
      <c r="I95" s="221"/>
      <c r="J95" s="221"/>
      <c r="K95" s="221"/>
      <c r="L95" s="221"/>
      <c r="M95" s="212">
        <f t="shared" si="34"/>
        <v>0</v>
      </c>
      <c r="N95" s="217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</row>
    <row r="96" spans="1:26" s="171" customFormat="1" ht="21.75" hidden="1" customHeight="1" x14ac:dyDescent="0.5">
      <c r="A96" s="222"/>
      <c r="B96" s="208" t="s">
        <v>175</v>
      </c>
      <c r="C96" s="221"/>
      <c r="D96" s="221"/>
      <c r="E96" s="221"/>
      <c r="F96" s="221"/>
      <c r="G96" s="212">
        <f t="shared" si="33"/>
        <v>0</v>
      </c>
      <c r="H96" s="221"/>
      <c r="I96" s="221"/>
      <c r="J96" s="221"/>
      <c r="K96" s="221"/>
      <c r="L96" s="221"/>
      <c r="M96" s="212">
        <f t="shared" si="34"/>
        <v>0</v>
      </c>
      <c r="N96" s="217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</row>
    <row r="97" spans="1:26" s="171" customFormat="1" ht="21.75" hidden="1" customHeight="1" x14ac:dyDescent="0.5">
      <c r="A97" s="222"/>
      <c r="B97" s="208" t="s">
        <v>176</v>
      </c>
      <c r="C97" s="221"/>
      <c r="D97" s="221"/>
      <c r="E97" s="221"/>
      <c r="F97" s="221"/>
      <c r="G97" s="212">
        <f t="shared" si="33"/>
        <v>0</v>
      </c>
      <c r="H97" s="221"/>
      <c r="I97" s="221"/>
      <c r="J97" s="221"/>
      <c r="K97" s="221"/>
      <c r="L97" s="221"/>
      <c r="M97" s="212">
        <f t="shared" si="34"/>
        <v>0</v>
      </c>
      <c r="N97" s="217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</row>
    <row r="98" spans="1:26" s="171" customFormat="1" ht="21.75" hidden="1" customHeight="1" x14ac:dyDescent="0.5">
      <c r="A98" s="222"/>
      <c r="B98" s="208" t="s">
        <v>177</v>
      </c>
      <c r="C98" s="221"/>
      <c r="D98" s="221"/>
      <c r="E98" s="221"/>
      <c r="F98" s="221"/>
      <c r="G98" s="212">
        <f t="shared" si="33"/>
        <v>0</v>
      </c>
      <c r="H98" s="221"/>
      <c r="I98" s="221"/>
      <c r="J98" s="221"/>
      <c r="K98" s="221"/>
      <c r="L98" s="221"/>
      <c r="M98" s="212">
        <f t="shared" si="34"/>
        <v>0</v>
      </c>
      <c r="N98" s="217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</row>
    <row r="99" spans="1:26" s="171" customFormat="1" ht="21.75" hidden="1" customHeight="1" x14ac:dyDescent="0.5">
      <c r="A99" s="222"/>
      <c r="B99" s="208" t="s">
        <v>178</v>
      </c>
      <c r="C99" s="221"/>
      <c r="D99" s="221"/>
      <c r="E99" s="221"/>
      <c r="F99" s="221"/>
      <c r="G99" s="212">
        <f t="shared" si="33"/>
        <v>0</v>
      </c>
      <c r="H99" s="221"/>
      <c r="I99" s="221"/>
      <c r="J99" s="221"/>
      <c r="K99" s="221"/>
      <c r="L99" s="221"/>
      <c r="M99" s="212">
        <f t="shared" si="34"/>
        <v>0</v>
      </c>
      <c r="N99" s="217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</row>
    <row r="100" spans="1:26" s="171" customFormat="1" ht="18.75" hidden="1" customHeight="1" x14ac:dyDescent="0.5">
      <c r="A100" s="210" t="s">
        <v>146</v>
      </c>
      <c r="B100" s="113"/>
      <c r="C100" s="212">
        <f t="shared" ref="C100:M100" si="35">SUM(C101)</f>
        <v>0</v>
      </c>
      <c r="D100" s="212">
        <f t="shared" si="35"/>
        <v>0</v>
      </c>
      <c r="E100" s="212">
        <f t="shared" si="35"/>
        <v>0</v>
      </c>
      <c r="F100" s="212">
        <f t="shared" si="35"/>
        <v>0</v>
      </c>
      <c r="G100" s="212">
        <f t="shared" si="35"/>
        <v>0</v>
      </c>
      <c r="H100" s="212">
        <f t="shared" si="35"/>
        <v>0</v>
      </c>
      <c r="I100" s="212">
        <f t="shared" si="35"/>
        <v>0</v>
      </c>
      <c r="J100" s="212">
        <f t="shared" si="35"/>
        <v>0</v>
      </c>
      <c r="K100" s="212">
        <f t="shared" si="35"/>
        <v>0</v>
      </c>
      <c r="L100" s="212">
        <f t="shared" si="35"/>
        <v>0</v>
      </c>
      <c r="M100" s="212">
        <f t="shared" si="35"/>
        <v>0</v>
      </c>
      <c r="N100" s="216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</row>
    <row r="101" spans="1:26" s="171" customFormat="1" ht="18.75" hidden="1" customHeight="1" x14ac:dyDescent="0.5">
      <c r="A101" s="223"/>
      <c r="B101" s="220" t="s">
        <v>188</v>
      </c>
      <c r="C101" s="221"/>
      <c r="D101" s="221"/>
      <c r="E101" s="221"/>
      <c r="F101" s="221"/>
      <c r="G101" s="212">
        <f>SUM(D101:F101)</f>
        <v>0</v>
      </c>
      <c r="H101" s="221"/>
      <c r="I101" s="221"/>
      <c r="J101" s="221"/>
      <c r="K101" s="221"/>
      <c r="L101" s="221"/>
      <c r="M101" s="212">
        <f>C101+G101+H101+I101+J101+K101+L101</f>
        <v>0</v>
      </c>
      <c r="N101" s="217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</row>
    <row r="102" spans="1:26" s="171" customFormat="1" ht="18.75" customHeight="1" x14ac:dyDescent="0.5">
      <c r="A102" s="210" t="s">
        <v>161</v>
      </c>
      <c r="B102" s="113"/>
      <c r="C102" s="212">
        <f t="shared" ref="C102:M102" si="36">SUM(C103)</f>
        <v>0</v>
      </c>
      <c r="D102" s="212">
        <f t="shared" si="36"/>
        <v>0</v>
      </c>
      <c r="E102" s="212">
        <f t="shared" si="36"/>
        <v>0</v>
      </c>
      <c r="F102" s="212">
        <f t="shared" si="36"/>
        <v>0</v>
      </c>
      <c r="G102" s="212">
        <f t="shared" si="36"/>
        <v>0</v>
      </c>
      <c r="H102" s="212">
        <f t="shared" si="36"/>
        <v>0</v>
      </c>
      <c r="I102" s="212">
        <f t="shared" si="36"/>
        <v>0</v>
      </c>
      <c r="J102" s="212">
        <f t="shared" si="36"/>
        <v>0</v>
      </c>
      <c r="K102" s="212">
        <f t="shared" si="36"/>
        <v>466400</v>
      </c>
      <c r="L102" s="212">
        <f t="shared" si="36"/>
        <v>0</v>
      </c>
      <c r="M102" s="212">
        <f t="shared" si="36"/>
        <v>466400</v>
      </c>
      <c r="N102" s="217" t="s">
        <v>206</v>
      </c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</row>
    <row r="103" spans="1:26" s="171" customFormat="1" ht="40.5" customHeight="1" x14ac:dyDescent="0.5">
      <c r="A103" s="224"/>
      <c r="B103" s="208" t="s">
        <v>192</v>
      </c>
      <c r="C103" s="221"/>
      <c r="D103" s="221"/>
      <c r="E103" s="221"/>
      <c r="F103" s="221"/>
      <c r="G103" s="212">
        <f>SUM(D103:F103)</f>
        <v>0</v>
      </c>
      <c r="H103" s="221"/>
      <c r="I103" s="221"/>
      <c r="J103" s="221"/>
      <c r="K103" s="221">
        <v>466400</v>
      </c>
      <c r="L103" s="221"/>
      <c r="M103" s="212">
        <f>C103+G103+H103+I103+J103+K103+L103</f>
        <v>466400</v>
      </c>
      <c r="N103" s="217" t="s">
        <v>206</v>
      </c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</row>
    <row r="104" spans="1:26" s="171" customFormat="1" ht="21.75" hidden="1" customHeight="1" x14ac:dyDescent="0.5">
      <c r="A104" s="225" t="s">
        <v>207</v>
      </c>
      <c r="B104" s="226"/>
      <c r="C104" s="212">
        <f t="shared" ref="C104:M104" si="37">C105</f>
        <v>0</v>
      </c>
      <c r="D104" s="212">
        <f t="shared" si="37"/>
        <v>0</v>
      </c>
      <c r="E104" s="212">
        <f t="shared" si="37"/>
        <v>0</v>
      </c>
      <c r="F104" s="212">
        <f t="shared" si="37"/>
        <v>0</v>
      </c>
      <c r="G104" s="212">
        <f t="shared" si="37"/>
        <v>0</v>
      </c>
      <c r="H104" s="212">
        <f t="shared" si="37"/>
        <v>0</v>
      </c>
      <c r="I104" s="212">
        <f t="shared" si="37"/>
        <v>0</v>
      </c>
      <c r="J104" s="212">
        <f t="shared" si="37"/>
        <v>0</v>
      </c>
      <c r="K104" s="212">
        <f t="shared" si="37"/>
        <v>0</v>
      </c>
      <c r="L104" s="212">
        <f t="shared" si="37"/>
        <v>0</v>
      </c>
      <c r="M104" s="212">
        <f t="shared" si="37"/>
        <v>0</v>
      </c>
      <c r="N104" s="213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</row>
    <row r="105" spans="1:26" s="171" customFormat="1" ht="19.5" hidden="1" customHeight="1" x14ac:dyDescent="0.5">
      <c r="A105" s="215" t="s">
        <v>150</v>
      </c>
      <c r="B105" s="113"/>
      <c r="C105" s="212">
        <f t="shared" ref="C105:M105" si="38">C106+C109</f>
        <v>0</v>
      </c>
      <c r="D105" s="212">
        <f t="shared" si="38"/>
        <v>0</v>
      </c>
      <c r="E105" s="212">
        <f t="shared" si="38"/>
        <v>0</v>
      </c>
      <c r="F105" s="212">
        <f t="shared" si="38"/>
        <v>0</v>
      </c>
      <c r="G105" s="212">
        <f t="shared" si="38"/>
        <v>0</v>
      </c>
      <c r="H105" s="212">
        <f t="shared" si="38"/>
        <v>0</v>
      </c>
      <c r="I105" s="212">
        <f t="shared" si="38"/>
        <v>0</v>
      </c>
      <c r="J105" s="212">
        <f t="shared" si="38"/>
        <v>0</v>
      </c>
      <c r="K105" s="212">
        <f t="shared" si="38"/>
        <v>0</v>
      </c>
      <c r="L105" s="212">
        <f t="shared" si="38"/>
        <v>0</v>
      </c>
      <c r="M105" s="212">
        <f t="shared" si="38"/>
        <v>0</v>
      </c>
      <c r="N105" s="216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</row>
    <row r="106" spans="1:26" s="171" customFormat="1" ht="18.75" hidden="1" customHeight="1" x14ac:dyDescent="0.5">
      <c r="A106" s="210" t="s">
        <v>182</v>
      </c>
      <c r="B106" s="113"/>
      <c r="C106" s="212">
        <f t="shared" ref="C106:M106" si="39">SUM(C107:C108)</f>
        <v>0</v>
      </c>
      <c r="D106" s="212">
        <f t="shared" si="39"/>
        <v>0</v>
      </c>
      <c r="E106" s="212">
        <f t="shared" si="39"/>
        <v>0</v>
      </c>
      <c r="F106" s="212">
        <f t="shared" si="39"/>
        <v>0</v>
      </c>
      <c r="G106" s="212">
        <f t="shared" si="39"/>
        <v>0</v>
      </c>
      <c r="H106" s="212">
        <f t="shared" si="39"/>
        <v>0</v>
      </c>
      <c r="I106" s="212">
        <f t="shared" si="39"/>
        <v>0</v>
      </c>
      <c r="J106" s="212">
        <f t="shared" si="39"/>
        <v>0</v>
      </c>
      <c r="K106" s="212">
        <f t="shared" si="39"/>
        <v>0</v>
      </c>
      <c r="L106" s="212">
        <f t="shared" si="39"/>
        <v>0</v>
      </c>
      <c r="M106" s="212">
        <f t="shared" si="39"/>
        <v>0</v>
      </c>
      <c r="N106" s="216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</row>
    <row r="107" spans="1:26" s="171" customFormat="1" ht="21.75" hidden="1" customHeight="1" x14ac:dyDescent="0.5">
      <c r="A107" s="223"/>
      <c r="B107" s="208" t="s">
        <v>189</v>
      </c>
      <c r="C107" s="221"/>
      <c r="D107" s="221"/>
      <c r="E107" s="221"/>
      <c r="F107" s="221"/>
      <c r="G107" s="212">
        <f t="shared" ref="G107:G108" si="40">SUM(D107:F107)</f>
        <v>0</v>
      </c>
      <c r="H107" s="221"/>
      <c r="I107" s="221"/>
      <c r="J107" s="221"/>
      <c r="K107" s="221"/>
      <c r="L107" s="221"/>
      <c r="M107" s="212">
        <f t="shared" ref="M107:M108" si="41">C107+G107+H107+I107+J107+K107+L107</f>
        <v>0</v>
      </c>
      <c r="N107" s="217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</row>
    <row r="108" spans="1:26" s="171" customFormat="1" ht="21.75" hidden="1" customHeight="1" x14ac:dyDescent="0.5">
      <c r="A108" s="223"/>
      <c r="B108" s="208" t="s">
        <v>190</v>
      </c>
      <c r="C108" s="221"/>
      <c r="D108" s="221"/>
      <c r="E108" s="221"/>
      <c r="F108" s="221"/>
      <c r="G108" s="212">
        <f t="shared" si="40"/>
        <v>0</v>
      </c>
      <c r="H108" s="221"/>
      <c r="I108" s="221"/>
      <c r="J108" s="221"/>
      <c r="K108" s="221"/>
      <c r="L108" s="221"/>
      <c r="M108" s="212">
        <f t="shared" si="41"/>
        <v>0</v>
      </c>
      <c r="N108" s="217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</row>
    <row r="109" spans="1:26" s="171" customFormat="1" ht="18.75" hidden="1" customHeight="1" x14ac:dyDescent="0.5">
      <c r="A109" s="210" t="s">
        <v>161</v>
      </c>
      <c r="B109" s="113"/>
      <c r="C109" s="212">
        <f t="shared" ref="C109:M109" si="42">SUM(C110)</f>
        <v>0</v>
      </c>
      <c r="D109" s="212">
        <f t="shared" si="42"/>
        <v>0</v>
      </c>
      <c r="E109" s="212">
        <f t="shared" si="42"/>
        <v>0</v>
      </c>
      <c r="F109" s="212">
        <f t="shared" si="42"/>
        <v>0</v>
      </c>
      <c r="G109" s="212">
        <f t="shared" si="42"/>
        <v>0</v>
      </c>
      <c r="H109" s="212">
        <f t="shared" si="42"/>
        <v>0</v>
      </c>
      <c r="I109" s="212">
        <f t="shared" si="42"/>
        <v>0</v>
      </c>
      <c r="J109" s="212">
        <f t="shared" si="42"/>
        <v>0</v>
      </c>
      <c r="K109" s="212">
        <f t="shared" si="42"/>
        <v>0</v>
      </c>
      <c r="L109" s="212">
        <f t="shared" si="42"/>
        <v>0</v>
      </c>
      <c r="M109" s="212">
        <f t="shared" si="42"/>
        <v>0</v>
      </c>
      <c r="N109" s="216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</row>
    <row r="110" spans="1:26" s="171" customFormat="1" ht="21.75" hidden="1" customHeight="1" x14ac:dyDescent="0.5">
      <c r="A110" s="224"/>
      <c r="B110" s="208" t="s">
        <v>192</v>
      </c>
      <c r="C110" s="221"/>
      <c r="D110" s="221"/>
      <c r="E110" s="221"/>
      <c r="F110" s="221"/>
      <c r="G110" s="212">
        <f>SUM(D110:F110)</f>
        <v>0</v>
      </c>
      <c r="H110" s="221"/>
      <c r="I110" s="221"/>
      <c r="J110" s="221"/>
      <c r="K110" s="221"/>
      <c r="L110" s="221"/>
      <c r="M110" s="212">
        <f>C110+G110+H110+I110+J110+K110+L110</f>
        <v>0</v>
      </c>
      <c r="N110" s="217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</row>
    <row r="111" spans="1:26" s="171" customFormat="1" ht="21.75" customHeight="1" thickBot="1" x14ac:dyDescent="0.55000000000000004">
      <c r="A111" s="227" t="s">
        <v>9</v>
      </c>
      <c r="B111" s="162"/>
      <c r="C111" s="228">
        <f t="shared" ref="C111:H111" si="43">C8+C12+C87+C104</f>
        <v>0</v>
      </c>
      <c r="D111" s="228">
        <f t="shared" si="43"/>
        <v>0</v>
      </c>
      <c r="E111" s="228">
        <f t="shared" si="43"/>
        <v>0</v>
      </c>
      <c r="F111" s="228">
        <f t="shared" si="43"/>
        <v>0</v>
      </c>
      <c r="G111" s="228">
        <f t="shared" si="43"/>
        <v>0</v>
      </c>
      <c r="H111" s="228">
        <f t="shared" si="43"/>
        <v>0</v>
      </c>
      <c r="I111" s="228">
        <v>3990000</v>
      </c>
      <c r="J111" s="228">
        <f t="shared" ref="J111:L111" si="44">J8+J12+J87+J104</f>
        <v>0</v>
      </c>
      <c r="K111" s="228">
        <f t="shared" si="44"/>
        <v>7927300</v>
      </c>
      <c r="L111" s="228">
        <f t="shared" si="44"/>
        <v>0</v>
      </c>
      <c r="M111" s="228">
        <f>M12+M87</f>
        <v>11917300</v>
      </c>
      <c r="N111" s="229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</row>
    <row r="112" spans="1:26" s="171" customFormat="1" ht="21.75" customHeight="1" thickTop="1" x14ac:dyDescent="0.5"/>
  </sheetData>
  <mergeCells count="30">
    <mergeCell ref="A106:B106"/>
    <mergeCell ref="A109:B109"/>
    <mergeCell ref="A111:B111"/>
    <mergeCell ref="A87:B87"/>
    <mergeCell ref="A88:B88"/>
    <mergeCell ref="A89:B89"/>
    <mergeCell ref="A100:B100"/>
    <mergeCell ref="A102:B102"/>
    <mergeCell ref="A105:B105"/>
    <mergeCell ref="A48:B48"/>
    <mergeCell ref="A51:B51"/>
    <mergeCell ref="A65:B65"/>
    <mergeCell ref="A68:B68"/>
    <mergeCell ref="A77:B77"/>
    <mergeCell ref="A85:B85"/>
    <mergeCell ref="A9:B9"/>
    <mergeCell ref="A10:B10"/>
    <mergeCell ref="A14:B14"/>
    <mergeCell ref="A28:B28"/>
    <mergeCell ref="A31:B31"/>
    <mergeCell ref="A40:B40"/>
    <mergeCell ref="A1:N1"/>
    <mergeCell ref="A2:N2"/>
    <mergeCell ref="A6:B7"/>
    <mergeCell ref="D6:H6"/>
    <mergeCell ref="I6:J6"/>
    <mergeCell ref="K6:K7"/>
    <mergeCell ref="L6:L7"/>
    <mergeCell ref="M6:M7"/>
    <mergeCell ref="N6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workbookViewId="0">
      <selection activeCell="L48" sqref="L48"/>
    </sheetView>
  </sheetViews>
  <sheetFormatPr defaultRowHeight="14.25" x14ac:dyDescent="0.2"/>
  <cols>
    <col min="1" max="1" width="9" customWidth="1"/>
    <col min="2" max="2" width="37.5" customWidth="1"/>
    <col min="6" max="6" width="9.375" customWidth="1"/>
    <col min="7" max="7" width="10.375" customWidth="1"/>
  </cols>
  <sheetData>
    <row r="1" spans="1:7" ht="5.25" customHeight="1" x14ac:dyDescent="0.2"/>
    <row r="2" spans="1:7" ht="19.149999999999999" customHeight="1" x14ac:dyDescent="0.5">
      <c r="A2" s="1"/>
      <c r="F2" s="96" t="s">
        <v>25</v>
      </c>
      <c r="G2" s="96"/>
    </row>
    <row r="3" spans="1:7" ht="23.45" customHeight="1" x14ac:dyDescent="0.55000000000000004">
      <c r="A3" s="1"/>
      <c r="B3" s="97" t="s">
        <v>34</v>
      </c>
      <c r="C3" s="98"/>
      <c r="D3" s="98"/>
      <c r="E3" s="98"/>
      <c r="F3" s="98"/>
      <c r="G3" s="34"/>
    </row>
    <row r="4" spans="1:7" ht="22.5" customHeight="1" x14ac:dyDescent="0.55000000000000004">
      <c r="B4" s="97" t="s">
        <v>0</v>
      </c>
      <c r="C4" s="97"/>
      <c r="D4" s="97"/>
      <c r="E4" s="97"/>
      <c r="F4" s="97"/>
      <c r="G4" s="31" t="s">
        <v>38</v>
      </c>
    </row>
    <row r="5" spans="1:7" ht="24.6" customHeight="1" x14ac:dyDescent="0.55000000000000004">
      <c r="B5" s="97" t="s">
        <v>41</v>
      </c>
      <c r="C5" s="97"/>
      <c r="D5" s="97"/>
      <c r="E5" s="97"/>
      <c r="F5" s="97"/>
    </row>
    <row r="6" spans="1:7" ht="20.25" customHeight="1" x14ac:dyDescent="0.45">
      <c r="A6" s="99" t="s">
        <v>52</v>
      </c>
      <c r="B6" s="99"/>
      <c r="G6" s="2" t="s">
        <v>1</v>
      </c>
    </row>
    <row r="7" spans="1:7" ht="19.899999999999999" customHeight="1" x14ac:dyDescent="0.45">
      <c r="A7" s="3" t="s">
        <v>44</v>
      </c>
      <c r="C7" s="3" t="s">
        <v>45</v>
      </c>
    </row>
    <row r="8" spans="1:7" ht="21" x14ac:dyDescent="0.45">
      <c r="A8" s="3" t="s">
        <v>54</v>
      </c>
      <c r="B8" s="3"/>
      <c r="C8" s="3" t="s">
        <v>48</v>
      </c>
    </row>
    <row r="9" spans="1:7" ht="21" x14ac:dyDescent="0.45">
      <c r="A9" s="3" t="s">
        <v>46</v>
      </c>
      <c r="C9" s="3" t="s">
        <v>47</v>
      </c>
    </row>
    <row r="10" spans="1:7" ht="21" x14ac:dyDescent="0.45">
      <c r="A10" s="3" t="s">
        <v>42</v>
      </c>
      <c r="F10" s="3" t="s">
        <v>43</v>
      </c>
    </row>
    <row r="11" spans="1:7" ht="21" x14ac:dyDescent="0.45">
      <c r="A11" s="90" t="s">
        <v>2</v>
      </c>
      <c r="B11" s="17" t="s">
        <v>10</v>
      </c>
      <c r="C11" s="90" t="s">
        <v>4</v>
      </c>
      <c r="D11" s="90" t="s">
        <v>5</v>
      </c>
      <c r="E11" s="90" t="s">
        <v>6</v>
      </c>
      <c r="F11" s="90" t="s">
        <v>7</v>
      </c>
      <c r="G11" s="90" t="s">
        <v>8</v>
      </c>
    </row>
    <row r="12" spans="1:7" ht="21" x14ac:dyDescent="0.45">
      <c r="A12" s="90"/>
      <c r="B12" s="18" t="s">
        <v>3</v>
      </c>
      <c r="C12" s="90"/>
      <c r="D12" s="90"/>
      <c r="E12" s="90"/>
      <c r="F12" s="90"/>
      <c r="G12" s="90"/>
    </row>
    <row r="13" spans="1:7" ht="21" x14ac:dyDescent="0.45">
      <c r="A13" s="35"/>
      <c r="B13" s="18"/>
      <c r="C13" s="35"/>
      <c r="D13" s="35"/>
      <c r="E13" s="35"/>
      <c r="F13" s="35"/>
      <c r="G13" s="35"/>
    </row>
    <row r="14" spans="1:7" ht="21" x14ac:dyDescent="0.45">
      <c r="A14" s="35"/>
      <c r="B14" s="18"/>
      <c r="C14" s="35"/>
      <c r="D14" s="35"/>
      <c r="E14" s="35"/>
      <c r="F14" s="35"/>
      <c r="G14" s="35"/>
    </row>
    <row r="15" spans="1:7" ht="21" x14ac:dyDescent="0.45">
      <c r="A15" s="35"/>
      <c r="B15" s="18"/>
      <c r="C15" s="35"/>
      <c r="D15" s="35"/>
      <c r="E15" s="35"/>
      <c r="F15" s="35"/>
      <c r="G15" s="35"/>
    </row>
    <row r="16" spans="1:7" ht="21" x14ac:dyDescent="0.45">
      <c r="A16" s="35"/>
      <c r="B16" s="18"/>
      <c r="C16" s="35"/>
      <c r="D16" s="35"/>
      <c r="E16" s="35"/>
      <c r="F16" s="35"/>
      <c r="G16" s="35"/>
    </row>
    <row r="17" spans="1:7" ht="21" x14ac:dyDescent="0.45">
      <c r="A17" s="35"/>
      <c r="B17" s="18"/>
      <c r="C17" s="35"/>
      <c r="D17" s="35"/>
      <c r="E17" s="35"/>
      <c r="F17" s="35"/>
      <c r="G17" s="35"/>
    </row>
    <row r="18" spans="1:7" ht="21" x14ac:dyDescent="0.45">
      <c r="A18" s="35"/>
      <c r="B18" s="18"/>
      <c r="C18" s="35"/>
      <c r="D18" s="35"/>
      <c r="E18" s="35"/>
      <c r="F18" s="35"/>
      <c r="G18" s="35"/>
    </row>
    <row r="19" spans="1:7" ht="21" x14ac:dyDescent="0.45">
      <c r="A19" s="35"/>
      <c r="B19" s="18"/>
      <c r="C19" s="35"/>
      <c r="D19" s="35"/>
      <c r="E19" s="35"/>
      <c r="F19" s="35"/>
      <c r="G19" s="35"/>
    </row>
    <row r="20" spans="1:7" ht="21" x14ac:dyDescent="0.45">
      <c r="A20" s="35"/>
      <c r="B20" s="18"/>
      <c r="C20" s="35"/>
      <c r="D20" s="35"/>
      <c r="E20" s="35"/>
      <c r="F20" s="35"/>
      <c r="G20" s="35"/>
    </row>
    <row r="21" spans="1:7" ht="21" x14ac:dyDescent="0.45">
      <c r="A21" s="35"/>
      <c r="B21" s="18"/>
      <c r="C21" s="35"/>
      <c r="D21" s="35"/>
      <c r="E21" s="35"/>
      <c r="F21" s="35"/>
      <c r="G21" s="35"/>
    </row>
    <row r="22" spans="1:7" ht="21" x14ac:dyDescent="0.45">
      <c r="A22" s="35"/>
      <c r="B22" s="18"/>
      <c r="C22" s="35"/>
      <c r="D22" s="35"/>
      <c r="E22" s="35"/>
      <c r="F22" s="35"/>
      <c r="G22" s="35"/>
    </row>
    <row r="23" spans="1:7" ht="21" x14ac:dyDescent="0.45">
      <c r="A23" s="35"/>
      <c r="B23" s="18"/>
      <c r="C23" s="35"/>
      <c r="D23" s="35"/>
      <c r="E23" s="35"/>
      <c r="F23" s="35"/>
      <c r="G23" s="35"/>
    </row>
    <row r="24" spans="1:7" ht="21" x14ac:dyDescent="0.2">
      <c r="A24" s="19"/>
      <c r="B24" s="20"/>
      <c r="C24" s="19"/>
      <c r="D24" s="19"/>
      <c r="E24" s="19"/>
      <c r="F24" s="19"/>
      <c r="G24" s="19"/>
    </row>
    <row r="25" spans="1:7" ht="21" x14ac:dyDescent="0.2">
      <c r="A25" s="19"/>
      <c r="B25" s="19"/>
      <c r="C25" s="19"/>
      <c r="D25" s="19"/>
      <c r="E25" s="19"/>
      <c r="F25" s="19"/>
      <c r="G25" s="19"/>
    </row>
    <row r="26" spans="1:7" ht="21" x14ac:dyDescent="0.2">
      <c r="A26" s="19"/>
      <c r="B26" s="19"/>
      <c r="C26" s="19"/>
      <c r="D26" s="19"/>
      <c r="E26" s="19"/>
      <c r="F26" s="19"/>
      <c r="G26" s="19"/>
    </row>
    <row r="27" spans="1:7" ht="21" customHeight="1" x14ac:dyDescent="0.2">
      <c r="A27" s="19"/>
      <c r="B27" s="19"/>
      <c r="C27" s="19"/>
      <c r="D27" s="19"/>
      <c r="E27" s="19"/>
      <c r="F27" s="19"/>
      <c r="G27" s="19"/>
    </row>
    <row r="28" spans="1:7" ht="21" customHeight="1" x14ac:dyDescent="0.2">
      <c r="A28" s="19"/>
      <c r="B28" s="19"/>
      <c r="C28" s="19"/>
      <c r="D28" s="19"/>
      <c r="E28" s="19"/>
      <c r="F28" s="19"/>
      <c r="G28" s="19"/>
    </row>
    <row r="29" spans="1:7" ht="23.25" customHeight="1" x14ac:dyDescent="0.2">
      <c r="A29" s="19"/>
      <c r="B29" s="19"/>
      <c r="C29" s="19"/>
      <c r="D29" s="19"/>
      <c r="E29" s="19"/>
      <c r="F29" s="19"/>
      <c r="G29" s="19"/>
    </row>
    <row r="30" spans="1:7" ht="23.25" customHeight="1" x14ac:dyDescent="0.2">
      <c r="A30" s="19"/>
      <c r="B30" s="19"/>
      <c r="C30" s="19"/>
      <c r="D30" s="19"/>
      <c r="E30" s="19"/>
      <c r="F30" s="19"/>
      <c r="G30" s="19"/>
    </row>
    <row r="31" spans="1:7" ht="23.25" customHeight="1" x14ac:dyDescent="0.2">
      <c r="A31" s="19"/>
      <c r="B31" s="19"/>
      <c r="C31" s="19"/>
      <c r="D31" s="19"/>
      <c r="E31" s="19"/>
      <c r="F31" s="19"/>
      <c r="G31" s="19"/>
    </row>
    <row r="32" spans="1:7" ht="21" x14ac:dyDescent="0.2">
      <c r="A32" s="19"/>
      <c r="B32" s="19"/>
      <c r="C32" s="19"/>
      <c r="D32" s="19"/>
      <c r="E32" s="19"/>
      <c r="F32" s="19"/>
      <c r="G32" s="19"/>
    </row>
    <row r="33" spans="1:7" ht="21" x14ac:dyDescent="0.2">
      <c r="A33" s="19"/>
      <c r="B33" s="19"/>
      <c r="C33" s="19"/>
      <c r="D33" s="19"/>
      <c r="E33" s="19"/>
      <c r="F33" s="19"/>
      <c r="G33" s="19"/>
    </row>
    <row r="34" spans="1:7" ht="21" x14ac:dyDescent="0.2">
      <c r="A34" s="19"/>
      <c r="B34" s="19"/>
      <c r="C34" s="19"/>
      <c r="D34" s="19"/>
      <c r="E34" s="19"/>
      <c r="F34" s="19"/>
      <c r="G34" s="19"/>
    </row>
    <row r="35" spans="1:7" ht="21" x14ac:dyDescent="0.2">
      <c r="A35" s="19"/>
      <c r="B35" s="19"/>
      <c r="C35" s="19"/>
      <c r="D35" s="19"/>
      <c r="E35" s="19"/>
      <c r="F35" s="19"/>
      <c r="G35" s="19"/>
    </row>
    <row r="36" spans="1:7" ht="21" x14ac:dyDescent="0.2">
      <c r="A36" s="19"/>
      <c r="B36" s="19"/>
      <c r="C36" s="19"/>
      <c r="D36" s="19"/>
      <c r="E36" s="19"/>
      <c r="F36" s="19"/>
      <c r="G36" s="19"/>
    </row>
    <row r="37" spans="1:7" ht="21" x14ac:dyDescent="0.2">
      <c r="A37" s="19"/>
      <c r="B37" s="19"/>
      <c r="C37" s="19"/>
      <c r="D37" s="19"/>
      <c r="E37" s="19"/>
      <c r="F37" s="19"/>
      <c r="G37" s="19"/>
    </row>
    <row r="38" spans="1:7" ht="21" x14ac:dyDescent="0.2">
      <c r="A38" s="19"/>
      <c r="B38" s="19"/>
      <c r="C38" s="19"/>
      <c r="D38" s="19"/>
      <c r="E38" s="19"/>
      <c r="F38" s="19"/>
      <c r="G38" s="19"/>
    </row>
    <row r="39" spans="1:7" ht="21" x14ac:dyDescent="0.2">
      <c r="A39" s="91" t="s">
        <v>9</v>
      </c>
      <c r="B39" s="92"/>
      <c r="C39" s="92"/>
      <c r="D39" s="92"/>
      <c r="E39" s="93"/>
      <c r="F39" s="19"/>
      <c r="G39" s="21"/>
    </row>
    <row r="40" spans="1:7" ht="21" x14ac:dyDescent="0.45">
      <c r="A40" s="4" t="s">
        <v>11</v>
      </c>
      <c r="B40" s="5"/>
      <c r="C40" s="7"/>
      <c r="D40" s="6" t="s">
        <v>12</v>
      </c>
      <c r="E40" s="5"/>
      <c r="F40" s="5"/>
      <c r="G40" s="7"/>
    </row>
    <row r="41" spans="1:7" ht="21" x14ac:dyDescent="0.45">
      <c r="A41" s="8" t="s">
        <v>22</v>
      </c>
      <c r="B41" s="94" t="s">
        <v>51</v>
      </c>
      <c r="C41" s="95"/>
      <c r="D41" s="22" t="s">
        <v>26</v>
      </c>
      <c r="G41" s="10"/>
    </row>
    <row r="42" spans="1:7" ht="23.25" x14ac:dyDescent="0.5">
      <c r="A42" s="27" t="s">
        <v>31</v>
      </c>
      <c r="B42" s="28" t="s">
        <v>49</v>
      </c>
      <c r="C42" s="10"/>
      <c r="D42" s="3" t="s">
        <v>13</v>
      </c>
      <c r="G42" s="10"/>
    </row>
    <row r="43" spans="1:7" ht="21" x14ac:dyDescent="0.45">
      <c r="A43" s="14"/>
      <c r="B43" s="15"/>
      <c r="C43" s="16"/>
      <c r="D43" s="3" t="s">
        <v>14</v>
      </c>
      <c r="G43" s="10"/>
    </row>
    <row r="44" spans="1:7" ht="21" x14ac:dyDescent="0.45">
      <c r="A44" s="25" t="s">
        <v>29</v>
      </c>
      <c r="B44" s="26"/>
      <c r="C44" s="10"/>
      <c r="D44" s="3" t="s">
        <v>15</v>
      </c>
      <c r="G44" s="10"/>
    </row>
    <row r="45" spans="1:7" ht="21" x14ac:dyDescent="0.45">
      <c r="A45" s="12" t="s">
        <v>35</v>
      </c>
      <c r="C45" s="10"/>
      <c r="D45" s="3" t="s">
        <v>20</v>
      </c>
      <c r="G45" s="10"/>
    </row>
    <row r="46" spans="1:7" ht="21" x14ac:dyDescent="0.45">
      <c r="A46" s="12" t="s">
        <v>36</v>
      </c>
      <c r="C46" s="36"/>
      <c r="D46" s="3" t="s">
        <v>16</v>
      </c>
      <c r="F46" s="3" t="s">
        <v>27</v>
      </c>
      <c r="G46" s="10"/>
    </row>
    <row r="47" spans="1:7" ht="23.25" x14ac:dyDescent="0.5">
      <c r="A47" s="8" t="s">
        <v>37</v>
      </c>
      <c r="B47" s="3"/>
      <c r="C47" s="10"/>
      <c r="D47" s="27" t="s">
        <v>30</v>
      </c>
      <c r="E47" s="28" t="s">
        <v>50</v>
      </c>
      <c r="G47" s="10"/>
    </row>
    <row r="48" spans="1:7" ht="21" x14ac:dyDescent="0.45">
      <c r="A48" s="14"/>
      <c r="B48" s="15"/>
      <c r="C48" s="16"/>
      <c r="D48" s="14"/>
      <c r="E48" s="15"/>
      <c r="F48" s="23" t="s">
        <v>28</v>
      </c>
      <c r="G48" s="16"/>
    </row>
    <row r="49" spans="1:7" ht="21" x14ac:dyDescent="0.45">
      <c r="A49" s="12" t="s">
        <v>18</v>
      </c>
      <c r="C49" s="10"/>
      <c r="D49" s="13" t="s">
        <v>21</v>
      </c>
      <c r="G49" s="10"/>
    </row>
    <row r="50" spans="1:7" ht="21" x14ac:dyDescent="0.45">
      <c r="A50" s="11" t="s">
        <v>19</v>
      </c>
      <c r="C50" s="10"/>
      <c r="D50" s="9" t="s">
        <v>23</v>
      </c>
      <c r="G50" s="10"/>
    </row>
    <row r="51" spans="1:7" ht="21" x14ac:dyDescent="0.45">
      <c r="A51" s="12" t="s">
        <v>17</v>
      </c>
      <c r="B51" s="3" t="s">
        <v>24</v>
      </c>
      <c r="C51" s="10"/>
      <c r="D51" s="3" t="s">
        <v>16</v>
      </c>
      <c r="F51" s="3" t="s">
        <v>40</v>
      </c>
      <c r="G51" s="10"/>
    </row>
    <row r="52" spans="1:7" ht="21" x14ac:dyDescent="0.45">
      <c r="A52" s="12" t="s">
        <v>30</v>
      </c>
      <c r="B52" s="3" t="s">
        <v>39</v>
      </c>
      <c r="C52" s="10"/>
      <c r="D52" s="12" t="s">
        <v>30</v>
      </c>
      <c r="E52" s="3" t="s">
        <v>53</v>
      </c>
      <c r="F52" s="33"/>
      <c r="G52" s="32"/>
    </row>
    <row r="53" spans="1:7" ht="16.5" customHeight="1" x14ac:dyDescent="0.45">
      <c r="A53" s="29" t="s">
        <v>32</v>
      </c>
      <c r="B53" s="30"/>
      <c r="C53" s="16"/>
      <c r="D53" s="24"/>
      <c r="E53" s="15"/>
      <c r="F53" s="23" t="s">
        <v>33</v>
      </c>
      <c r="G53" s="16"/>
    </row>
    <row r="54" spans="1:7" ht="16.5" customHeight="1" x14ac:dyDescent="0.45">
      <c r="A54" s="3"/>
      <c r="B54" s="3"/>
      <c r="D54" s="34"/>
      <c r="F54" s="2"/>
    </row>
  </sheetData>
  <mergeCells count="13">
    <mergeCell ref="G11:G12"/>
    <mergeCell ref="A39:E39"/>
    <mergeCell ref="B41:C41"/>
    <mergeCell ref="F2:G2"/>
    <mergeCell ref="B3:F3"/>
    <mergeCell ref="B4:F4"/>
    <mergeCell ref="B5:F5"/>
    <mergeCell ref="A6:B6"/>
    <mergeCell ref="A11:A12"/>
    <mergeCell ref="C11:C12"/>
    <mergeCell ref="D11:D12"/>
    <mergeCell ref="E11:E12"/>
    <mergeCell ref="F11:F12"/>
  </mergeCells>
  <pageMargins left="0.23622047244094491" right="0.23622047244094491" top="0.15748031496062992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From 69</vt:lpstr>
      <vt:lpstr>From 69 (โครงการยุทธศาสตร์)</vt:lpstr>
      <vt:lpstr>โครงการ งน.69</vt:lpstr>
      <vt:lpstr>โครงการ งปม.69</vt:lpstr>
      <vt:lpstr>Sheet1 (2)</vt:lpstr>
      <vt:lpstr>Sheet2</vt:lpstr>
      <vt:lpstr>Sheet3</vt:lpstr>
      <vt:lpstr>'From 69'!_GoBack</vt:lpstr>
      <vt:lpstr>'From 69 (โครงการยุทธศาสตร์)'!_GoBack</vt:lpstr>
      <vt:lpstr>'Sheet1 (2)'!_GoBack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NSTRU-DEV</dc:creator>
  <cp:lastModifiedBy>hp</cp:lastModifiedBy>
  <cp:lastPrinted>2025-09-04T06:52:50Z</cp:lastPrinted>
  <dcterms:created xsi:type="dcterms:W3CDTF">2012-11-12T02:04:40Z</dcterms:created>
  <dcterms:modified xsi:type="dcterms:W3CDTF">2025-10-17T08:25:52Z</dcterms:modified>
</cp:coreProperties>
</file>